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drawings/drawing3.xml" ContentType="application/vnd.openxmlformats-officedocument.drawing+xml"/>
  <Override PartName="/xl/embeddings/oleObject2.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embeddings/oleObject3.bin" ContentType="application/vnd.openxmlformats-officedocument.oleObject"/>
  <Override PartName="/xl/comments1.xml" ContentType="application/vnd.openxmlformats-officedocument.spreadsheetml.comments+xml"/>
  <Override PartName="/xl/drawings/drawing6.xml" ContentType="application/vnd.openxmlformats-officedocument.drawing+xml"/>
  <Override PartName="/xl/embeddings/oleObject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heckCompatibility="1"/>
  <mc:AlternateContent xmlns:mc="http://schemas.openxmlformats.org/markup-compatibility/2006">
    <mc:Choice Requires="x15">
      <x15ac:absPath xmlns:x15ac="http://schemas.microsoft.com/office/spreadsheetml/2010/11/ac" url="C:\Users\Usuario\Desktop\"/>
    </mc:Choice>
  </mc:AlternateContent>
  <xr:revisionPtr revIDLastSave="0" documentId="8_{EC63A92B-AB4C-4C05-BA88-C5A0F253FBFD}" xr6:coauthVersionLast="47" xr6:coauthVersionMax="47" xr10:uidLastSave="{00000000-0000-0000-0000-000000000000}"/>
  <bookViews>
    <workbookView xWindow="-120" yWindow="-120" windowWidth="21840" windowHeight="13140" tabRatio="751" xr2:uid="{00000000-000D-0000-FFFF-FFFF00000000}"/>
  </bookViews>
  <sheets>
    <sheet name="Planilha" sheetId="2" r:id="rId1"/>
    <sheet name="Cronograma" sheetId="3" r:id="rId2"/>
    <sheet name="Memória Cálculo" sheetId="13" state="hidden" r:id="rId3"/>
    <sheet name="CPA" sheetId="15" state="hidden" r:id="rId4"/>
    <sheet name="CPU" sheetId="8" state="hidden" r:id="rId5"/>
    <sheet name="BDI 33,25%" sheetId="17" r:id="rId6"/>
    <sheet name="MEMORIAL DESCRITIVO" sheetId="10" state="hidden" r:id="rId7"/>
  </sheets>
  <externalReferences>
    <externalReference r:id="rId8"/>
  </externalReferences>
  <definedNames>
    <definedName name="_xlnm.Print_Area" localSheetId="5">'BDI 33,25%'!$A$1:$D$46</definedName>
    <definedName name="_xlnm.Print_Area" localSheetId="3">CPA!$A$1:$K$110</definedName>
    <definedName name="_xlnm.Print_Area" localSheetId="4">CPU!$A$1:$J$53</definedName>
    <definedName name="_xlnm.Print_Area" localSheetId="1">Cronograma!$A$1:$P$43</definedName>
    <definedName name="_xlnm.Print_Area" localSheetId="2">'Memória Cálculo'!$A$1:$I$41</definedName>
    <definedName name="_xlnm.Print_Area" localSheetId="6">'MEMORIAL DESCRITIVO'!$A$1:$J$48</definedName>
    <definedName name="_xlnm.Print_Area" localSheetId="0">Planilha!$A$1:$M$38</definedName>
    <definedName name="_xlnm.Print_Titles" localSheetId="3">CPA!$1:$8</definedName>
    <definedName name="_xlnm.Print_Titles" localSheetId="4">CPU!$1:$8</definedName>
    <definedName name="_xlnm.Print_Titles" localSheetId="1">Cronograma!$1:$7</definedName>
    <definedName name="_xlnm.Print_Titles" localSheetId="2">'Memória Cálculo'!$1:$8</definedName>
    <definedName name="_xlnm.Print_Titles" localSheetId="6">'MEMORIAL DESCRITIVO'!$1:$16</definedName>
    <definedName name="_xlnm.Print_Titles" localSheetId="0">Planilha!$1:$8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8" i="2" l="1"/>
  <c r="L25" i="2"/>
  <c r="L22" i="2"/>
  <c r="L19" i="2"/>
  <c r="L16" i="2"/>
  <c r="L15" i="2"/>
  <c r="L14" i="2"/>
  <c r="L11" i="2"/>
  <c r="L10" i="2"/>
  <c r="M10" i="2" l="1"/>
  <c r="M28" i="2"/>
  <c r="M25" i="2"/>
  <c r="M22" i="2"/>
  <c r="M19" i="2"/>
  <c r="M16" i="2"/>
  <c r="M15" i="2"/>
  <c r="M14" i="2"/>
  <c r="M11" i="2"/>
  <c r="H3" i="3"/>
  <c r="J3" i="3"/>
  <c r="B4" i="17"/>
  <c r="B43" i="17"/>
  <c r="B42" i="17"/>
  <c r="A37" i="17"/>
  <c r="E25" i="17"/>
  <c r="E24" i="17"/>
  <c r="E23" i="17"/>
  <c r="E22" i="17"/>
  <c r="E21" i="17"/>
  <c r="E20" i="17"/>
  <c r="E19" i="17"/>
  <c r="E18" i="17"/>
  <c r="E17" i="17"/>
  <c r="P10" i="2"/>
  <c r="A32" i="3"/>
  <c r="C30" i="17" l="1"/>
  <c r="C20" i="13"/>
  <c r="C28" i="13"/>
  <c r="C24" i="13"/>
  <c r="C16" i="13"/>
  <c r="C15" i="13"/>
  <c r="C14" i="13"/>
  <c r="B11" i="13"/>
  <c r="B10" i="13"/>
  <c r="C11" i="13"/>
  <c r="C10" i="13"/>
  <c r="P25" i="2"/>
  <c r="P17" i="2"/>
  <c r="P18" i="2"/>
  <c r="P19" i="2"/>
  <c r="P20" i="2"/>
  <c r="P21" i="2"/>
  <c r="P22" i="2"/>
  <c r="P15" i="2"/>
  <c r="P16" i="2"/>
  <c r="P14" i="2"/>
  <c r="P11" i="2"/>
  <c r="H26" i="8" l="1"/>
  <c r="I25" i="15" l="1"/>
  <c r="I24" i="15"/>
  <c r="K17" i="15"/>
  <c r="K16" i="15"/>
  <c r="K18" i="15" l="1"/>
  <c r="I23" i="15" s="1"/>
  <c r="I27" i="15" s="1"/>
  <c r="I29" i="15" s="1"/>
  <c r="I30" i="15" s="1"/>
  <c r="I31" i="15" l="1"/>
  <c r="B7" i="10" l="1"/>
  <c r="B6" i="10"/>
  <c r="H21" i="8"/>
  <c r="H22" i="8"/>
  <c r="H15" i="8"/>
  <c r="H16" i="8"/>
  <c r="I28" i="8"/>
  <c r="H34" i="8" s="1"/>
  <c r="H20" i="8"/>
  <c r="H14" i="8"/>
  <c r="B23" i="3"/>
  <c r="I23" i="8" l="1"/>
  <c r="H33" i="8" s="1"/>
  <c r="I17" i="8"/>
  <c r="H32" i="8" s="1"/>
  <c r="H35" i="8" s="1"/>
  <c r="G48" i="10"/>
  <c r="A43" i="10"/>
  <c r="A42" i="8"/>
  <c r="B6" i="8"/>
  <c r="B5" i="8"/>
  <c r="B4" i="3"/>
  <c r="B3" i="3"/>
  <c r="B20" i="3"/>
  <c r="B17" i="3"/>
  <c r="B14" i="3"/>
  <c r="B11" i="3"/>
  <c r="B8" i="3"/>
  <c r="M26" i="2"/>
  <c r="D20" i="3" s="1"/>
  <c r="M17" i="2"/>
  <c r="D11" i="3" s="1"/>
  <c r="M23" i="2"/>
  <c r="D17" i="3" s="1"/>
  <c r="L17" i="3" s="1"/>
  <c r="L27" i="3" s="1"/>
  <c r="M12" i="2" l="1"/>
  <c r="P20" i="3"/>
  <c r="N20" i="3"/>
  <c r="N27" i="3" s="1"/>
  <c r="O20" i="3"/>
  <c r="O27" i="3" s="1"/>
  <c r="M20" i="3"/>
  <c r="M27" i="3" s="1"/>
  <c r="I11" i="3"/>
  <c r="H11" i="3"/>
  <c r="H27" i="3" s="1"/>
  <c r="G11" i="3"/>
  <c r="G27" i="3" s="1"/>
  <c r="F11" i="3"/>
  <c r="F27" i="3" s="1"/>
  <c r="H36" i="8"/>
  <c r="H37" i="8" s="1"/>
  <c r="H38" i="8" s="1"/>
  <c r="D8" i="3" l="1"/>
  <c r="E8" i="3" s="1"/>
  <c r="H39" i="8"/>
  <c r="H40" i="8" s="1"/>
  <c r="M29" i="2" s="1"/>
  <c r="D23" i="3" s="1"/>
  <c r="E27" i="3" l="1"/>
  <c r="E28" i="3" s="1"/>
  <c r="F28" i="3" s="1"/>
  <c r="G28" i="3" s="1"/>
  <c r="H28" i="3" s="1"/>
  <c r="P23" i="3"/>
  <c r="P27" i="3" s="1"/>
  <c r="M20" i="2"/>
  <c r="D14" i="3" l="1"/>
  <c r="D27" i="3" s="1"/>
  <c r="M31" i="2"/>
  <c r="I14" i="3" l="1"/>
  <c r="I27" i="3" s="1"/>
  <c r="I28" i="3" s="1"/>
  <c r="K14" i="3"/>
  <c r="K27" i="3" s="1"/>
  <c r="K29" i="3" s="1"/>
  <c r="J14" i="3"/>
  <c r="J27" i="3" s="1"/>
  <c r="J29" i="3" s="1"/>
  <c r="M29" i="3"/>
  <c r="D9" i="3"/>
  <c r="D18" i="3"/>
  <c r="H29" i="3"/>
  <c r="G29" i="3"/>
  <c r="E29" i="3"/>
  <c r="E30" i="3" s="1"/>
  <c r="D15" i="3"/>
  <c r="O29" i="3"/>
  <c r="D12" i="3"/>
  <c r="P29" i="3"/>
  <c r="D24" i="3"/>
  <c r="N29" i="3"/>
  <c r="L29" i="3"/>
  <c r="F29" i="3"/>
  <c r="D21" i="3"/>
  <c r="J28" i="3" l="1"/>
  <c r="K28" i="3" s="1"/>
  <c r="L28" i="3" s="1"/>
  <c r="M28" i="3" s="1"/>
  <c r="N28" i="3" s="1"/>
  <c r="O28" i="3" s="1"/>
  <c r="P28" i="3" s="1"/>
  <c r="I29" i="3"/>
  <c r="D29" i="3"/>
  <c r="F30" i="3"/>
  <c r="G30" i="3" s="1"/>
  <c r="H30" i="3" s="1"/>
  <c r="I30" i="3" l="1"/>
  <c r="J30" i="3" s="1"/>
  <c r="K30" i="3" s="1"/>
  <c r="L30" i="3" s="1"/>
  <c r="M30" i="3" s="1"/>
  <c r="N30" i="3" s="1"/>
  <c r="O30" i="3" s="1"/>
  <c r="P30"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C44B9B25-2E06-45E5-B1D8-3BE9203E1ED4}">
      <text>
        <r>
          <rPr>
            <sz val="9"/>
            <color indexed="81"/>
            <rFont val="Segoe UI"/>
            <family val="2"/>
          </rPr>
          <t>Nome do Orgão  ou Empresa Executante</t>
        </r>
      </text>
    </comment>
    <comment ref="B9" authorId="1" shapeId="0" xr:uid="{670AC7B6-9D2A-41AB-B7CD-3FD296D84217}">
      <text>
        <r>
          <rPr>
            <b/>
            <sz val="9"/>
            <color indexed="81"/>
            <rFont val="Tahoma"/>
            <family val="2"/>
          </rPr>
          <t>Escolha</t>
        </r>
        <r>
          <rPr>
            <sz val="9"/>
            <color indexed="81"/>
            <rFont val="Tahoma"/>
            <family val="2"/>
          </rPr>
          <t xml:space="preserve">
</t>
        </r>
      </text>
    </comment>
    <comment ref="B13" authorId="1" shapeId="0" xr:uid="{DA2B4606-3925-46F4-9240-2C225142155E}">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81363172-ABBF-4958-A11D-B14138671715}">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20" authorId="2" shapeId="0" xr:uid="{22F57BAB-4E57-4410-B568-B7C1633B5703}">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3" authorId="2" shapeId="0" xr:uid="{DA83D3C3-ABFA-4503-A7A5-512EB2A0F115}">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5" authorId="2" shapeId="0" xr:uid="{F74A5531-D620-40D0-A661-D59B25B9051D}">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List>
</comments>
</file>

<file path=xl/sharedStrings.xml><?xml version="1.0" encoding="utf-8"?>
<sst xmlns="http://schemas.openxmlformats.org/spreadsheetml/2006/main" count="323" uniqueCount="196">
  <si>
    <t xml:space="preserve">PREFEITURA MUNICIPAL DE VARGEM ALTA  </t>
  </si>
  <si>
    <t>ITEM</t>
  </si>
  <si>
    <t>P. UNIT.</t>
  </si>
  <si>
    <t>P. TOTAL</t>
  </si>
  <si>
    <t>1.1</t>
  </si>
  <si>
    <t>QUANT.</t>
  </si>
  <si>
    <t>ESPECIFICAÇÃO</t>
  </si>
  <si>
    <t>PREÇOS EM REAL</t>
  </si>
  <si>
    <t>PLANILHA ORÇAMENTÁRIA</t>
  </si>
  <si>
    <t>OBRA:</t>
  </si>
  <si>
    <t>LOCAL:</t>
  </si>
  <si>
    <t>UNID</t>
  </si>
  <si>
    <r>
      <t xml:space="preserve">PREFEITURA MUNICIPAL DE VARGEM ALTA                                                                     </t>
    </r>
    <r>
      <rPr>
        <b/>
        <sz val="12"/>
        <rFont val="Arial"/>
        <family val="2"/>
      </rPr>
      <t>ESTADO DO ESPÍRITO SANTO</t>
    </r>
  </si>
  <si>
    <t>PREFEITO MUNICIPAL</t>
  </si>
  <si>
    <t>m2</t>
  </si>
  <si>
    <t xml:space="preserve">PREFEITURA MUNICIPAL DE VARGEM ALTA                                                                     </t>
  </si>
  <si>
    <t>ESTADO DO ESPÍRITO SANTO</t>
  </si>
  <si>
    <t>CRONOGRAMA FÍSICO - FINANCEIRO COM BARRAS</t>
  </si>
  <si>
    <t>VALOR DA OBRA                                                                                    E % FÍSICA</t>
  </si>
  <si>
    <t>TOTAL SIMPLES</t>
  </si>
  <si>
    <t>TOTAL ACUMULADO</t>
  </si>
  <si>
    <t>% SIMPLES</t>
  </si>
  <si>
    <t>% ACUMULADO</t>
  </si>
  <si>
    <t>SERVIÇOS PRELIMINARES</t>
  </si>
  <si>
    <t>SUBTOTAL</t>
  </si>
  <si>
    <t>2.1</t>
  </si>
  <si>
    <t>2.2</t>
  </si>
  <si>
    <t>m3</t>
  </si>
  <si>
    <t>TOTAL DA PLANILHA COM BDI INCLUSO</t>
  </si>
  <si>
    <t>CÓDIGO SINAPI</t>
  </si>
  <si>
    <t>1.2</t>
  </si>
  <si>
    <t>MEMÓRIA DE CÁLCULO</t>
  </si>
  <si>
    <t>CÁLCULO</t>
  </si>
  <si>
    <t>ANDAMENTO EM MESES</t>
  </si>
  <si>
    <t>4,00 x 3,00 m = 12,00 m2</t>
  </si>
  <si>
    <t>PREPARO DO SOLO</t>
  </si>
  <si>
    <t>PLANILHA DETALHADA DA COMPOSIÇÃO DE PREÇO UNITÁRIO</t>
  </si>
  <si>
    <t>Item</t>
  </si>
  <si>
    <t>Unidade</t>
  </si>
  <si>
    <t>1 - MÃO DE OBRA</t>
  </si>
  <si>
    <t>UNID.</t>
  </si>
  <si>
    <t>COEFICIENTE</t>
  </si>
  <si>
    <t>P. UNITÁRIO</t>
  </si>
  <si>
    <t>TOTAL PARCIAL</t>
  </si>
  <si>
    <t>TOTAL A</t>
  </si>
  <si>
    <t>H</t>
  </si>
  <si>
    <t>2 - MATERIAIS</t>
  </si>
  <si>
    <t>TOTAL B</t>
  </si>
  <si>
    <t>3 - EQUIPAMENTOS</t>
  </si>
  <si>
    <t>TOTAL C</t>
  </si>
  <si>
    <t>RESUMO</t>
  </si>
  <si>
    <t>DISCRIMINAÇÃO</t>
  </si>
  <si>
    <t>TAXA</t>
  </si>
  <si>
    <t>VALORES</t>
  </si>
  <si>
    <t>MÃO DE OBRA (TOTAL A)</t>
  </si>
  <si>
    <t>MATERIAIS (TOTAL B)</t>
  </si>
  <si>
    <t>EQUIPAMENTOS (TOTAL C)</t>
  </si>
  <si>
    <t xml:space="preserve">ENCARGOS SOCIAIS (SOBRE TOTAL A) % </t>
  </si>
  <si>
    <t xml:space="preserve">SUBTOTAL </t>
  </si>
  <si>
    <t>TOTAL</t>
  </si>
  <si>
    <t>BDI SOBRE O TOTAL</t>
  </si>
  <si>
    <t>PREÇO UNITÁRIO CALCULADO</t>
  </si>
  <si>
    <t>M3</t>
  </si>
  <si>
    <t>%</t>
  </si>
  <si>
    <t>DRENAGEM</t>
  </si>
  <si>
    <t>PLANTIO DE GRAMA</t>
  </si>
  <si>
    <t>m</t>
  </si>
  <si>
    <t>3.1</t>
  </si>
  <si>
    <t>MEMORIAL DESCRITIVO</t>
  </si>
  <si>
    <t>MOVIMENTO DE TERRA</t>
  </si>
  <si>
    <t>Inicialmente deverá ser instalado a placa da obra nas dimensões de 2,00 x 1,50 m (3,00 m2) confeccionada em chapa galvanizada com requadro de madeira de lei 8x8 cm e fixada em pontaletes de madeira de lei 8x8 cm na altura útil total de 3,50 m.</t>
  </si>
  <si>
    <t>Na placa deverá constar o nome do orgão provedor do recurso, o nome do orgão tomador do recurso, título ou descrição da obra / serviço, ovalor do empreendimento e o nome da empresa e do responsável técnico da empresa, responsáveis pela obra, bem como o prazo de execução da mesma.</t>
  </si>
  <si>
    <t>Deverá ser construído barracão de obra para depósito de materiais e ferramentas, nas dimensões de 4,00 x 3,00 m (12,00 m2).</t>
  </si>
  <si>
    <t>O barracão deverá ser confecionado com tábuas de madeira 30.0 x 2.5 cm fixadas em pontaletes de madeira 8x8 cm, com cobertura de telhas de fibrocimento de 4 mm (uma água) e piso cimentado (argamassa de cimento e areia no traço 1:6), provido de uma porta 0,80 x 2,10 m com fechadura ou cadeado e um ponto de luz com interruptor de sobrepor.</t>
  </si>
  <si>
    <t>Deverá ser executado os serviços de corte e aterro, regularização e compactação do terreno.</t>
  </si>
  <si>
    <t>A declividade para escoamento da água drenada nos tubos será de 2 % a partir do eixo do campo no sentido longitudinal, com saida para as laterais com escoamento livre para valetas in natura.</t>
  </si>
  <si>
    <t>und</t>
  </si>
  <si>
    <t>composição</t>
  </si>
  <si>
    <t>DEMARCAÇÃO DO CAMPO</t>
  </si>
  <si>
    <t>02 unidades</t>
  </si>
  <si>
    <t>A drenagem será executada conforme detalhe em projeto empregando tubos de PVC rigido diâmetro de 100 mm com furos (crivos) na geratriz superior, envolto por manta geotextil e camada drenante de brita nº 01 e 02.</t>
  </si>
  <si>
    <t>A rede de drenos do campo será ligada em duas caixas de passagem localizadas nas extremidades, a caixa será confeccionada em alvenaria com fundo e tampa de concreto armado e deverá ser nas dimensões internas de 0,60 x 0,60 x 1,50 m.</t>
  </si>
  <si>
    <t>A tubulação de escoamento e destinação final das águas das caixas de passagem, serão do tipo PVC rígido soldável com diâmetro nominal de 100 mm.</t>
  </si>
  <si>
    <t>O campo de jogo será marcado com linhas. Estas pertencerão às zonas que demarcam.                                                                                                                   As duas linhas de marcação mais compridas são denominadas linhas laterais. As duas linhas de menor comprimento são denominadas linhas de fundo. Todas as linhas terão uma largura de no máximo 12cm,                                                                                                                                                            O campo do jogo estará dividido em duas metades por uma linha central.
O centro do campo será marcado com um ponto na metade da linha central, ao redor do qual será traçado um círculo com 9,15m de raio.       A área de meta, situada em ambos extremos do campo de jogo, será demarcada da seguinte maneira:
Serão traçadas duas linhas perpendiculares a linha de fundo a 5,5m da parte interior de cada poste de meta. As ditas linhas se adentrarão 5,5m desde a parte interior de cada poste de meta. As ditas linhas se adentrarão 5,5m no campo de jogo e se unirão com uma linha paralela à linha de fundo. A área delimitada por essas linhas mais a linha de meta será a área de meta.                                                                                    A área penal, situada em ambos extremos do campo de jogo, será demarcada da seguinte maneira:
Serão traçadas duas linhas perpendiculares a linha de fundo a 16,5m, da parte interior de cada poste de meta. Essas linhas se adentrarão 16,5m no campo de jogo e se unirão com uma linha paralela à linha de fundo. A área delimitada por essas linhas e a linha de meta será a área penal.
Em cada área penal será marcada uma marca penal, a 11m de distância do ponto médio da linha entre os postes e eqüidistantes dos mesmos. No exterior de cada área penal se traçará, também, um semicírculo com um raio de 9,15m desde cada marca penal.                                       Em cada canto será colocado um poste não pontiagudo com uma bandeirinha. A altura mínima do poste será de 1,5m de altura.
Também se poderão colocar bandeirinhas em cada extremo da linha central, a uma distância mínima de 1m do exterior da linha lateral.
A área de canto
Traçar-se-á um quadrante com um raio de 1m desde cada bandeirinha de canto ao interior do campo de jogo.</t>
  </si>
  <si>
    <t>O Topsoil (mistura adequada de areia com matéria orgânica)  será numa camada com espessura adequada, onde se dará o desenvolvimento das raízes. A mistura correta da areia com matéria orgânica, vai permitir uma boa drenagem através do perfil do solo devido a areia e reter água e  nutrientes para a grama devido a matéria orgânica. A composição ideal para a elaboração do Topsoil é a seguinte: 80 a 90% de areia média e 10 a 20% de matéria orgânica. A procedência destes materiais é muito importante pois eles podem trazer sementes de ervas daninhas, pedras, entulhos e  até produtos tóxicos para a grama. A espessura ideal da camada do Topsoil está entre 20 e 30 cm .</t>
  </si>
  <si>
    <t>A grama a ser plantada deverá será do tipo grama bermudas e/ou esmeralda, fornecidas em placas ou rolo.</t>
  </si>
  <si>
    <t xml:space="preserve">PREPARO DO SOLO </t>
  </si>
  <si>
    <t>As traves a serem instaladas serão confeccionadas com tubos de aço galvanizado diâmetro de 4" (100mm) pintada com tinta esmalte sintético a duas demãos aplicada sobre fundo anticorrosivo, inclusive com rede de malha grossa de nylon. As traves terão as seguintes medidas 7,32 m de largura e 2,44 m de altura.</t>
  </si>
  <si>
    <t>Traves em tubos de aço galvanizado diâmetro de 4" (100mm) pintada com tinta esmalte sintético  aplicada sobre fundo anticorrosivo, inclusive com rede de malha grossa de nylon, nas dimensões de 7,32 m de largura e 2,44 m de altura.</t>
  </si>
  <si>
    <t>4.1</t>
  </si>
  <si>
    <t>ALAMBRADO</t>
  </si>
  <si>
    <t>5.1</t>
  </si>
  <si>
    <t>CAMPO E ALAMBRADO</t>
  </si>
  <si>
    <t>DIVERSOS</t>
  </si>
  <si>
    <t>6.1</t>
  </si>
  <si>
    <t>10,00 m x 3 = 30,00 m</t>
  </si>
  <si>
    <t>M</t>
  </si>
  <si>
    <t>L</t>
  </si>
  <si>
    <t>LOCALIDADE DE CASTELINHO - MUNICÍPIO DE VARGEM ALTA - ES</t>
  </si>
  <si>
    <t>(64,00 m x 21) = 1.344,00 m                                                            (89,00 m x 3) = 267,00 m                                                              TOTAL = 1.611,00 m</t>
  </si>
  <si>
    <t>65,00 x 95,00 m = 6.175,00 m2</t>
  </si>
  <si>
    <t>(65,00 +65,00 + 95,00 + 95,00 m) = 320,00 m x 3,00 m = 960,00 m2</t>
  </si>
  <si>
    <t>7 -  DIVERSOS</t>
  </si>
  <si>
    <t>1 MÊS</t>
  </si>
  <si>
    <t>2 MÊS</t>
  </si>
  <si>
    <t>3 MÊS</t>
  </si>
  <si>
    <t>4 MÊS</t>
  </si>
  <si>
    <t>5 MÊS</t>
  </si>
  <si>
    <t>6 MÊS</t>
  </si>
  <si>
    <t>7 MÊS</t>
  </si>
  <si>
    <t>8 MÊS</t>
  </si>
  <si>
    <t>9 MÊS</t>
  </si>
  <si>
    <t>10 MÊS</t>
  </si>
  <si>
    <t>11 MÊS</t>
  </si>
  <si>
    <t>12 MÊS</t>
  </si>
  <si>
    <t>GERALDO BRUNORO ESTEVES</t>
  </si>
  <si>
    <t xml:space="preserve">PREFEITURA MUNICIPAL DE VARGEM ALTA </t>
  </si>
  <si>
    <t>1 - SERVIÇOS PRELIMINARES</t>
  </si>
  <si>
    <t>Administração do canteiro de obra</t>
  </si>
  <si>
    <t>UND</t>
  </si>
  <si>
    <t>CÓDIGO</t>
  </si>
  <si>
    <t>QUANTIDADE</t>
  </si>
  <si>
    <t>ENGENHEIRO CIVIL DE OBRA PLENO COM ENCARGOS COMPLEMENTARES</t>
  </si>
  <si>
    <t>ENCARREGADO GERAL COM ENCARGOS COMPLEMENTARES</t>
  </si>
  <si>
    <t xml:space="preserve">ENCARGOS SOCIAIS ADERIDO (91,50%) </t>
  </si>
  <si>
    <t>CREA-ES 033738/D</t>
  </si>
  <si>
    <t>Leis Sociais: 91,50%      BDI: 29,53%</t>
  </si>
  <si>
    <t>Traves em tubos de aço galvanizado diâmetro de 4" (100mm) pintada com tinta esmalte sintético  aplicada sobre fundo anticorrosivo.</t>
  </si>
  <si>
    <t>SERRALHEIRO (IOPES 010144)</t>
  </si>
  <si>
    <t>SOLDADOR  (IOPES010147)</t>
  </si>
  <si>
    <t>AJUDANTE (IOPES 010101)</t>
  </si>
  <si>
    <t>TUBO FG 4" (100MM) (IOPES 060509)</t>
  </si>
  <si>
    <t>TINTA ESMALTE SINTÉTICO              (IOPES 037502)</t>
  </si>
  <si>
    <t>Vargem Alta/ES, 16 DE NOVEMBRO DE 2017</t>
  </si>
  <si>
    <t>DETALHAMENTO DO BDI</t>
  </si>
  <si>
    <t>CONTRATO:</t>
  </si>
  <si>
    <t>1. Regime de Contribuição Previdenciária</t>
  </si>
  <si>
    <t>Com Desoneração</t>
  </si>
  <si>
    <t>2. Tipo de Intervenção</t>
  </si>
  <si>
    <t>Edificações</t>
  </si>
  <si>
    <t>3. Incidências sobre o custo</t>
  </si>
  <si>
    <t>COMPOSIÇÃO DE PREÇO AUXILIAR</t>
  </si>
  <si>
    <t>LOCALIDADE DE POMBAL - MUNICÍPIO DE VARGEM ALTA - ES</t>
  </si>
  <si>
    <t>ELIESER RABELLO</t>
  </si>
  <si>
    <t>Vargem Alta / ES 27 DE DEZEMBRO DE 2021.</t>
  </si>
  <si>
    <t xml:space="preserve"> DRENO PROFUNDO (SEÇÃO 0,50 X 1,50 M), COM TUBO DE PEAD CORRUGADO PERFURADO, DN 100 MM, ENCHIMENTO COM BRITA, ENVOLVIDO COM MANTA GEOTÊXTIL. AF_07/2021</t>
  </si>
  <si>
    <t>SINAPI 102684</t>
  </si>
  <si>
    <t>DER-ES 200326</t>
  </si>
  <si>
    <t>Fornecimento e plantio de grama em placas tipo esmeralda, inclusive fornecimento de terra vegetal</t>
  </si>
  <si>
    <t>Tubos de concreto simples C1, diâmetro 300 mm, com rejuntamento de argamassa de cimento, cal hidratada e areia no traço 1:2:6, incluindo escavação e berço, conforme normas e especificações.</t>
  </si>
  <si>
    <t>DER-ES 140902</t>
  </si>
  <si>
    <t>Barracão para almoxarifado área de 10.90m2, de chapa de compensado de 12mm e pontalete 8x8cm, piso cimentado e cobertura de telhas de fibrocimento de 6mm, incl. ponto de luz, conf. projeto (1 utilização)</t>
  </si>
  <si>
    <t>DER-ES 020702</t>
  </si>
  <si>
    <t>Placa de obra nas dimensões de 2.0 x 4.0 m, padrão IOPES</t>
  </si>
  <si>
    <t>DER-ES 020305</t>
  </si>
  <si>
    <t>Alambrado c/ tela losangular de arame fio 12 malha 2" revest. em PVC com tubo de ferro galvanizado vertical de 2 1/2" e horizontal de 1" incl. portão, pintados com esmalte sobre fundo anticorrosivo</t>
  </si>
  <si>
    <t>DER-ES 200101</t>
  </si>
  <si>
    <t>2.3</t>
  </si>
  <si>
    <t>Caixa de passagem de alvenaria de blocos de concreto 9x19x39cm, dimensões de 50x50x50cm, com revestimento interno em chapisco e reboco, tampa de concreto esp.5cm e lastro de brita 5 cm</t>
  </si>
  <si>
    <t>2,00 X 4,00  m = 8,00 m2</t>
  </si>
  <si>
    <t>06 unidades</t>
  </si>
  <si>
    <t xml:space="preserve">DER -ES 150616 </t>
  </si>
  <si>
    <t>DER-ES 150616</t>
  </si>
  <si>
    <t xml:space="preserve">DER-ES 200336 </t>
  </si>
  <si>
    <t>65,00 x 95,00 m = 6.175,00 m2 x 0,05 m = 617,50m3</t>
  </si>
  <si>
    <t>Fornecimento e espalhamento de areia média lavada</t>
  </si>
  <si>
    <t>DER-ES 200305</t>
  </si>
  <si>
    <t>LOCALIDADE DE POMBAL  - MUNICÍPIO DE VARGEM ALTA - ES</t>
  </si>
  <si>
    <t>PROPONENTE:</t>
  </si>
  <si>
    <t xml:space="preserve">Declaro para os devidos fins que o regime de Contribuição Previdenciária adotado para </t>
  </si>
  <si>
    <t xml:space="preserve">a Administração Pública.    </t>
  </si>
  <si>
    <t>Eng./Arq.</t>
  </si>
  <si>
    <t>CREA/CAU:</t>
  </si>
  <si>
    <t>Nome</t>
  </si>
  <si>
    <t>Cargo</t>
  </si>
  <si>
    <t>LORENÇO FERNANDES AZEREDO</t>
  </si>
  <si>
    <t>CAU A35329-9</t>
  </si>
  <si>
    <t>REDE DE NYLON GROSSA P/ FUTSAL (IOPES 039113)</t>
  </si>
  <si>
    <t>Prefeitura de Vargem Alta</t>
  </si>
  <si>
    <r>
      <t>Administração Central -</t>
    </r>
    <r>
      <rPr>
        <b/>
        <sz val="10"/>
        <rFont val="Arial"/>
        <family val="2"/>
      </rPr>
      <t xml:space="preserve"> A</t>
    </r>
  </si>
  <si>
    <r>
      <t xml:space="preserve">Administração Local - </t>
    </r>
    <r>
      <rPr>
        <b/>
        <sz val="10"/>
        <rFont val="Arial"/>
        <family val="2"/>
      </rPr>
      <t>B</t>
    </r>
  </si>
  <si>
    <r>
      <t xml:space="preserve">Tributos - </t>
    </r>
    <r>
      <rPr>
        <b/>
        <sz val="10"/>
        <rFont val="Arial"/>
        <family val="2"/>
      </rPr>
      <t>C</t>
    </r>
  </si>
  <si>
    <r>
      <rPr>
        <b/>
        <sz val="10"/>
        <rFont val="Arial"/>
        <family val="2"/>
      </rPr>
      <t>C1</t>
    </r>
    <r>
      <rPr>
        <sz val="10"/>
        <rFont val="Arial"/>
        <family val="2"/>
      </rPr>
      <t xml:space="preserve"> - ISSQN</t>
    </r>
  </si>
  <si>
    <r>
      <rPr>
        <b/>
        <sz val="10"/>
        <rFont val="Arial"/>
        <family val="2"/>
      </rPr>
      <t>C2</t>
    </r>
    <r>
      <rPr>
        <sz val="10"/>
        <rFont val="Arial"/>
        <family val="2"/>
      </rPr>
      <t xml:space="preserve"> - PIS</t>
    </r>
  </si>
  <si>
    <r>
      <rPr>
        <b/>
        <sz val="10"/>
        <rFont val="Arial"/>
        <family val="2"/>
      </rPr>
      <t>C3</t>
    </r>
    <r>
      <rPr>
        <sz val="10"/>
        <rFont val="Arial"/>
        <family val="2"/>
      </rPr>
      <t xml:space="preserve"> - COFINS</t>
    </r>
  </si>
  <si>
    <r>
      <t xml:space="preserve">Custos financeiros - </t>
    </r>
    <r>
      <rPr>
        <b/>
        <sz val="10"/>
        <rFont val="Arial"/>
        <family val="2"/>
      </rPr>
      <t>D</t>
    </r>
  </si>
  <si>
    <r>
      <t xml:space="preserve">Risco, Garantias e seguros - </t>
    </r>
    <r>
      <rPr>
        <b/>
        <sz val="10"/>
        <rFont val="Arial"/>
        <family val="2"/>
      </rPr>
      <t>E</t>
    </r>
  </si>
  <si>
    <r>
      <t>Lucro -</t>
    </r>
    <r>
      <rPr>
        <b/>
        <sz val="10"/>
        <rFont val="Arial"/>
        <family val="2"/>
      </rPr>
      <t xml:space="preserve"> F</t>
    </r>
  </si>
  <si>
    <t>4 – Demonstrativo de cálculo do BDI</t>
  </si>
  <si>
    <r>
      <t xml:space="preserve">BDI=    </t>
    </r>
    <r>
      <rPr>
        <u/>
        <sz val="10"/>
        <rFont val="Arial"/>
        <family val="2"/>
      </rPr>
      <t xml:space="preserve">(1+A+B+E ) (1+D) (1+F) - 1 </t>
    </r>
  </si>
  <si>
    <t>(1-C)</t>
  </si>
  <si>
    <t>Prefeito Municipal</t>
  </si>
  <si>
    <t>LOCACAO DE GRUPO GERADOR *80 A 125* KVA, MOTOR DIESEL, REBOCAVEL, ACIONAMENTO MANUAL (SINAPI 00003346)</t>
  </si>
  <si>
    <t>BDI = 33,25 %</t>
  </si>
  <si>
    <t>Vargem Alta / ES, 02 de junho 2025.</t>
  </si>
  <si>
    <t>DER-ES MAR/2025 DESONERADO
SINAPI MAR/2025 DESONERADO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</si>
</sst>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_(* #,##0.000000_);_(* \(#,##0.000000\);_(* &quot;-&quot;??_);_(@_)"/>
    <numFmt numFmtId="166" formatCode="0.0%"/>
    <numFmt numFmtId="167" formatCode="0.00000"/>
  </numFmts>
  <fonts count="36"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sz val="9"/>
      <name val="Arial"/>
      <family val="2"/>
    </font>
    <font>
      <b/>
      <sz val="9"/>
      <name val="Arial"/>
      <family val="2"/>
    </font>
    <font>
      <b/>
      <sz val="20"/>
      <name val="Arial"/>
      <family val="2"/>
    </font>
    <font>
      <b/>
      <sz val="8"/>
      <name val="Arial"/>
      <family val="2"/>
    </font>
    <font>
      <sz val="8"/>
      <name val="Arial"/>
      <family val="2"/>
    </font>
    <font>
      <sz val="10"/>
      <name val="Arial"/>
      <family val="2"/>
    </font>
    <font>
      <b/>
      <sz val="14"/>
      <name val="Arial"/>
      <family val="2"/>
    </font>
    <font>
      <b/>
      <sz val="22"/>
      <name val="Arial"/>
      <family val="2"/>
    </font>
    <font>
      <b/>
      <sz val="16"/>
      <name val="Arial"/>
      <family val="2"/>
    </font>
    <font>
      <sz val="8"/>
      <name val="Arial"/>
      <family val="2"/>
    </font>
    <font>
      <b/>
      <sz val="10"/>
      <name val="Arial"/>
      <family val="2"/>
    </font>
    <font>
      <sz val="10"/>
      <color indexed="81"/>
      <name val="Tahoma"/>
      <family val="2"/>
    </font>
    <font>
      <b/>
      <sz val="18"/>
      <name val="Arial"/>
      <family val="2"/>
    </font>
    <font>
      <sz val="10"/>
      <name val="Arial"/>
      <family val="2"/>
    </font>
    <font>
      <b/>
      <sz val="10"/>
      <color theme="6" tint="-0.499984740745262"/>
      <name val="Arial"/>
      <family val="2"/>
    </font>
    <font>
      <b/>
      <sz val="12"/>
      <color indexed="8"/>
      <name val="Arial"/>
      <family val="2"/>
    </font>
    <font>
      <sz val="12"/>
      <color indexed="8"/>
      <name val="Arial"/>
      <family val="2"/>
    </font>
    <font>
      <sz val="8"/>
      <color indexed="8"/>
      <name val="Arial"/>
      <family val="2"/>
    </font>
    <font>
      <b/>
      <sz val="10"/>
      <color indexed="8"/>
      <name val="Arial"/>
      <family val="2"/>
    </font>
    <font>
      <sz val="10"/>
      <color indexed="8"/>
      <name val="Arial"/>
      <family val="2"/>
    </font>
    <font>
      <sz val="3"/>
      <name val="Arial"/>
      <family val="2"/>
    </font>
    <font>
      <b/>
      <sz val="3"/>
      <name val="Arial"/>
      <family val="2"/>
    </font>
    <font>
      <u/>
      <sz val="10"/>
      <name val="Arial"/>
      <family val="2"/>
    </font>
    <font>
      <sz val="10"/>
      <color indexed="8"/>
      <name val="Calibri"/>
      <family val="2"/>
    </font>
    <font>
      <sz val="9"/>
      <color indexed="81"/>
      <name val="Tahoma"/>
      <family val="2"/>
    </font>
    <font>
      <sz val="11"/>
      <color indexed="8"/>
      <name val="Calibri"/>
      <family val="2"/>
    </font>
    <font>
      <b/>
      <i/>
      <sz val="14"/>
      <name val="Arial"/>
      <family val="2"/>
    </font>
    <font>
      <sz val="9"/>
      <color indexed="81"/>
      <name val="Segoe UI"/>
      <family val="2"/>
    </font>
    <font>
      <b/>
      <sz val="9"/>
      <color indexed="81"/>
      <name val="Tahoma"/>
      <family val="2"/>
    </font>
    <font>
      <b/>
      <sz val="10"/>
      <color indexed="81"/>
      <name val="Tahoma"/>
      <family val="2"/>
    </font>
    <font>
      <b/>
      <sz val="8"/>
      <color indexed="8"/>
      <name val="Arial"/>
      <family val="2"/>
    </font>
  </fonts>
  <fills count="10">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13"/>
        <bgColor indexed="64"/>
      </patternFill>
    </fill>
    <fill>
      <patternFill patternType="solid">
        <fgColor theme="0"/>
        <bgColor indexed="64"/>
      </patternFill>
    </fill>
    <fill>
      <patternFill patternType="solid">
        <fgColor theme="0" tint="-0.249977111117893"/>
        <bgColor indexed="64"/>
      </patternFill>
    </fill>
    <fill>
      <patternFill patternType="solid">
        <fgColor indexed="26"/>
        <bgColor indexed="64"/>
      </patternFill>
    </fill>
    <fill>
      <patternFill patternType="solid">
        <fgColor indexed="55"/>
        <bgColor indexed="64"/>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right/>
      <top/>
      <bottom style="thin">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14">
    <xf numFmtId="0" fontId="0" fillId="0" borderId="0"/>
    <xf numFmtId="9" fontId="3" fillId="0" borderId="0" applyFont="0" applyFill="0" applyBorder="0" applyAlignment="0" applyProtection="0"/>
    <xf numFmtId="164" fontId="3" fillId="0" borderId="0" applyFont="0" applyFill="0" applyBorder="0" applyAlignment="0" applyProtection="0"/>
    <xf numFmtId="0" fontId="18" fillId="0" borderId="0"/>
    <xf numFmtId="9" fontId="18" fillId="0" borderId="0" applyFont="0" applyFill="0" applyBorder="0" applyAlignment="0" applyProtection="0"/>
    <xf numFmtId="0" fontId="2" fillId="0" borderId="0"/>
    <xf numFmtId="0" fontId="3" fillId="0" borderId="0"/>
    <xf numFmtId="9" fontId="30" fillId="0" borderId="0" applyFont="0" applyFill="0" applyBorder="0" applyAlignment="0" applyProtection="0"/>
    <xf numFmtId="9" fontId="3" fillId="0" borderId="0" applyFont="0" applyFill="0" applyBorder="0" applyAlignment="0" applyProtection="0"/>
    <xf numFmtId="0" fontId="1" fillId="0" borderId="0"/>
    <xf numFmtId="0" fontId="1" fillId="0" borderId="0"/>
    <xf numFmtId="0" fontId="3" fillId="0" borderId="0"/>
    <xf numFmtId="9" fontId="30" fillId="0" borderId="0" applyFont="0" applyFill="0" applyBorder="0" applyAlignment="0" applyProtection="0"/>
    <xf numFmtId="9" fontId="3" fillId="0" borderId="0" applyFont="0" applyFill="0" applyBorder="0" applyAlignment="0" applyProtection="0"/>
  </cellStyleXfs>
  <cellXfs count="519">
    <xf numFmtId="0" fontId="0" fillId="0" borderId="0" xfId="0"/>
    <xf numFmtId="0" fontId="5" fillId="0" borderId="0" xfId="0" applyFont="1"/>
    <xf numFmtId="0" fontId="5" fillId="0" borderId="0" xfId="0" applyFont="1" applyAlignment="1">
      <alignment horizontal="center"/>
    </xf>
    <xf numFmtId="164" fontId="5" fillId="0" borderId="0" xfId="2" applyFont="1" applyBorder="1" applyAlignment="1">
      <alignment horizontal="center"/>
    </xf>
    <xf numFmtId="164" fontId="5" fillId="0" borderId="0" xfId="2" applyFont="1" applyBorder="1" applyAlignment="1"/>
    <xf numFmtId="0" fontId="5" fillId="0" borderId="0" xfId="0" applyFont="1" applyAlignment="1">
      <alignment horizontal="left" wrapText="1"/>
    </xf>
    <xf numFmtId="164" fontId="5" fillId="0" borderId="0" xfId="2" applyFont="1" applyFill="1" applyBorder="1" applyAlignment="1">
      <alignment horizontal="center"/>
    </xf>
    <xf numFmtId="0" fontId="6" fillId="0" borderId="0" xfId="0" applyFont="1" applyAlignment="1">
      <alignment horizontal="right" wrapText="1"/>
    </xf>
    <xf numFmtId="0" fontId="6" fillId="0" borderId="0" xfId="0" applyFont="1" applyAlignment="1">
      <alignment horizontal="left"/>
    </xf>
    <xf numFmtId="164" fontId="5" fillId="0" borderId="0" xfId="0" applyNumberFormat="1" applyFont="1"/>
    <xf numFmtId="0" fontId="6" fillId="0" borderId="0" xfId="0" applyFont="1" applyAlignment="1">
      <alignment horizontal="center"/>
    </xf>
    <xf numFmtId="164" fontId="5" fillId="0" borderId="0" xfId="2" applyFont="1" applyFill="1" applyBorder="1" applyAlignment="1"/>
    <xf numFmtId="164" fontId="5" fillId="0" borderId="0" xfId="2" applyFont="1" applyBorder="1"/>
    <xf numFmtId="0" fontId="9" fillId="0" borderId="0" xfId="0" applyFont="1"/>
    <xf numFmtId="0" fontId="5" fillId="0" borderId="0" xfId="0" applyFont="1" applyAlignment="1">
      <alignment horizontal="left" vertical="center"/>
    </xf>
    <xf numFmtId="0" fontId="5" fillId="0" borderId="1" xfId="0" applyFont="1" applyBorder="1" applyAlignment="1">
      <alignment horizontal="center"/>
    </xf>
    <xf numFmtId="0" fontId="5" fillId="0" borderId="0" xfId="0" applyFont="1" applyAlignment="1">
      <alignment vertical="center"/>
    </xf>
    <xf numFmtId="10" fontId="5" fillId="0" borderId="0" xfId="1" applyNumberFormat="1" applyFont="1" applyBorder="1" applyAlignment="1"/>
    <xf numFmtId="0" fontId="5" fillId="0" borderId="0" xfId="0" applyFont="1" applyAlignment="1">
      <alignment horizontal="left"/>
    </xf>
    <xf numFmtId="0" fontId="5" fillId="0" borderId="0" xfId="0" applyFont="1" applyAlignment="1">
      <alignment horizontal="center" vertical="center"/>
    </xf>
    <xf numFmtId="0" fontId="5" fillId="0" borderId="1" xfId="0" applyFont="1" applyBorder="1" applyAlignment="1">
      <alignment horizontal="left" vertical="center"/>
    </xf>
    <xf numFmtId="0" fontId="6" fillId="0" borderId="1" xfId="0" applyFont="1" applyBorder="1" applyAlignment="1">
      <alignment horizontal="center" vertical="center"/>
    </xf>
    <xf numFmtId="0" fontId="6" fillId="0" borderId="0" xfId="0" applyFont="1" applyAlignment="1">
      <alignment horizontal="left" vertical="center"/>
    </xf>
    <xf numFmtId="164" fontId="5" fillId="0" borderId="3" xfId="2" applyFont="1" applyFill="1" applyBorder="1" applyAlignment="1">
      <alignment horizontal="left" vertical="center"/>
    </xf>
    <xf numFmtId="164" fontId="5" fillId="0" borderId="3" xfId="0" applyNumberFormat="1" applyFont="1" applyBorder="1" applyAlignment="1">
      <alignment horizontal="left" vertical="center"/>
    </xf>
    <xf numFmtId="0" fontId="5" fillId="2" borderId="1" xfId="0" applyFont="1" applyFill="1" applyBorder="1" applyAlignment="1">
      <alignment horizontal="left" vertical="center"/>
    </xf>
    <xf numFmtId="164" fontId="5" fillId="0" borderId="4" xfId="2" applyFont="1" applyFill="1" applyBorder="1" applyAlignment="1">
      <alignment horizontal="left" vertical="center"/>
    </xf>
    <xf numFmtId="9" fontId="5" fillId="0" borderId="4" xfId="1" applyFont="1" applyFill="1" applyBorder="1" applyAlignment="1">
      <alignment horizontal="center" vertical="center"/>
    </xf>
    <xf numFmtId="164" fontId="5" fillId="0" borderId="5" xfId="2" applyFont="1" applyFill="1" applyBorder="1" applyAlignment="1">
      <alignment horizontal="left" vertical="center"/>
    </xf>
    <xf numFmtId="164" fontId="5" fillId="0" borderId="5" xfId="2" applyFont="1" applyFill="1" applyBorder="1" applyAlignment="1">
      <alignment horizontal="center" vertical="center"/>
    </xf>
    <xf numFmtId="164" fontId="6" fillId="0" borderId="1" xfId="0" applyNumberFormat="1" applyFont="1" applyBorder="1" applyAlignment="1">
      <alignment horizontal="left" vertical="center"/>
    </xf>
    <xf numFmtId="164" fontId="5" fillId="0" borderId="1" xfId="0" applyNumberFormat="1" applyFont="1" applyBorder="1" applyAlignment="1">
      <alignment horizontal="left" vertical="center"/>
    </xf>
    <xf numFmtId="9" fontId="6" fillId="0" borderId="1" xfId="1" applyFont="1" applyFill="1" applyBorder="1" applyAlignment="1">
      <alignment horizontal="center" vertical="center"/>
    </xf>
    <xf numFmtId="10" fontId="5" fillId="0" borderId="1" xfId="1" applyNumberFormat="1" applyFont="1" applyFill="1" applyBorder="1" applyAlignment="1">
      <alignment horizontal="center" vertical="center"/>
    </xf>
    <xf numFmtId="10" fontId="5" fillId="0" borderId="1" xfId="1" applyNumberFormat="1" applyFont="1" applyBorder="1" applyAlignment="1">
      <alignment horizontal="center"/>
    </xf>
    <xf numFmtId="0" fontId="6" fillId="0" borderId="0" xfId="0" applyFont="1" applyAlignment="1">
      <alignment vertical="center"/>
    </xf>
    <xf numFmtId="164" fontId="5" fillId="0" borderId="7" xfId="2" applyFont="1" applyFill="1" applyBorder="1" applyAlignment="1">
      <alignment horizontal="left" vertical="center"/>
    </xf>
    <xf numFmtId="9" fontId="5" fillId="0" borderId="7" xfId="1" applyFont="1" applyFill="1" applyBorder="1" applyAlignment="1">
      <alignment horizontal="center" vertical="center"/>
    </xf>
    <xf numFmtId="0" fontId="10" fillId="0" borderId="1" xfId="0" applyFont="1" applyBorder="1" applyAlignment="1">
      <alignment horizontal="left" vertical="center"/>
    </xf>
    <xf numFmtId="0" fontId="10" fillId="0" borderId="8" xfId="0" applyFont="1" applyBorder="1" applyAlignment="1">
      <alignment horizontal="left" vertical="center"/>
    </xf>
    <xf numFmtId="0" fontId="6" fillId="0" borderId="7" xfId="0" applyFont="1" applyBorder="1" applyAlignment="1">
      <alignment horizontal="center" vertical="center"/>
    </xf>
    <xf numFmtId="164" fontId="5" fillId="0" borderId="1" xfId="2" applyFont="1" applyBorder="1" applyAlignment="1">
      <alignment horizontal="center" vertical="center"/>
    </xf>
    <xf numFmtId="164" fontId="5" fillId="0" borderId="1" xfId="2" applyFont="1" applyFill="1" applyBorder="1" applyAlignment="1">
      <alignment horizontal="center" vertical="center"/>
    </xf>
    <xf numFmtId="0" fontId="5" fillId="0" borderId="1" xfId="0" applyFont="1" applyBorder="1" applyAlignment="1">
      <alignment horizontal="center" vertical="center"/>
    </xf>
    <xf numFmtId="9" fontId="5" fillId="0" borderId="7" xfId="1" applyFont="1" applyFill="1" applyBorder="1" applyAlignment="1">
      <alignment horizont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0" xfId="0" applyFont="1" applyAlignment="1">
      <alignment horizontal="center" vertical="center"/>
    </xf>
    <xf numFmtId="0" fontId="15" fillId="3" borderId="8" xfId="0" applyFont="1" applyFill="1" applyBorder="1" applyAlignment="1">
      <alignment horizontal="left" vertical="center"/>
    </xf>
    <xf numFmtId="0" fontId="9" fillId="0" borderId="12" xfId="0" applyFont="1" applyBorder="1" applyAlignment="1">
      <alignment horizontal="center" vertical="center"/>
    </xf>
    <xf numFmtId="0" fontId="9" fillId="0" borderId="3" xfId="0" applyFont="1" applyBorder="1" applyAlignment="1">
      <alignment horizontal="center" vertical="center"/>
    </xf>
    <xf numFmtId="0" fontId="9" fillId="0" borderId="1" xfId="0" applyFont="1" applyBorder="1" applyAlignment="1">
      <alignment horizontal="center"/>
    </xf>
    <xf numFmtId="164" fontId="9" fillId="0" borderId="1" xfId="2" applyFont="1" applyBorder="1" applyAlignment="1">
      <alignment horizontal="left"/>
    </xf>
    <xf numFmtId="164" fontId="9" fillId="0" borderId="1" xfId="2" applyFont="1" applyBorder="1" applyAlignment="1">
      <alignment horizontal="center"/>
    </xf>
    <xf numFmtId="4" fontId="0" fillId="0" borderId="0" xfId="0" applyNumberFormat="1"/>
    <xf numFmtId="0" fontId="0" fillId="0" borderId="1" xfId="0" applyBorder="1"/>
    <xf numFmtId="0" fontId="9" fillId="0" borderId="0" xfId="0" applyFont="1" applyAlignment="1">
      <alignment horizontal="center"/>
    </xf>
    <xf numFmtId="0" fontId="4" fillId="0" borderId="8" xfId="0" applyFont="1" applyBorder="1" applyAlignment="1">
      <alignment horizontal="center"/>
    </xf>
    <xf numFmtId="0" fontId="4" fillId="0" borderId="13" xfId="0" applyFont="1" applyBorder="1" applyAlignment="1">
      <alignment horizontal="center"/>
    </xf>
    <xf numFmtId="0" fontId="15" fillId="3" borderId="0" xfId="0" applyFont="1" applyFill="1" applyAlignment="1">
      <alignment horizontal="left" vertical="center"/>
    </xf>
    <xf numFmtId="0" fontId="15" fillId="3" borderId="6" xfId="0" applyFont="1" applyFill="1" applyBorder="1" applyAlignment="1">
      <alignment horizontal="left" vertical="center"/>
    </xf>
    <xf numFmtId="164" fontId="5" fillId="0" borderId="0" xfId="2" applyFont="1" applyBorder="1" applyAlignment="1">
      <alignment horizontal="center" vertical="center"/>
    </xf>
    <xf numFmtId="164" fontId="5" fillId="0" borderId="0" xfId="2" applyFont="1" applyFill="1" applyBorder="1" applyAlignment="1">
      <alignment horizontal="center" vertical="center"/>
    </xf>
    <xf numFmtId="0" fontId="9" fillId="0" borderId="13" xfId="0" applyFont="1" applyBorder="1" applyAlignment="1">
      <alignment horizontal="center"/>
    </xf>
    <xf numFmtId="9" fontId="5" fillId="0" borderId="1" xfId="1" applyFont="1" applyFill="1" applyBorder="1" applyAlignment="1">
      <alignment horizontal="center" vertical="center"/>
    </xf>
    <xf numFmtId="9" fontId="5" fillId="0" borderId="3" xfId="1" applyFont="1" applyFill="1" applyBorder="1" applyAlignment="1">
      <alignment horizontal="center" vertical="center"/>
    </xf>
    <xf numFmtId="0" fontId="8" fillId="0" borderId="14" xfId="0" applyFont="1" applyBorder="1" applyAlignment="1">
      <alignment horizontal="center" vertical="center" wrapText="1"/>
    </xf>
    <xf numFmtId="0" fontId="6" fillId="2" borderId="1" xfId="0" applyFont="1" applyFill="1" applyBorder="1" applyAlignment="1">
      <alignment horizontal="center" vertical="center"/>
    </xf>
    <xf numFmtId="0" fontId="10" fillId="0" borderId="0" xfId="0" applyFont="1" applyAlignment="1">
      <alignment horizontal="justify" vertical="center" wrapText="1"/>
    </xf>
    <xf numFmtId="0" fontId="10" fillId="0" borderId="13" xfId="0" applyFont="1" applyBorder="1" applyAlignment="1">
      <alignment horizontal="justify" vertical="center" wrapText="1"/>
    </xf>
    <xf numFmtId="9" fontId="5" fillId="0" borderId="15" xfId="1" applyFont="1" applyBorder="1" applyAlignment="1">
      <alignment horizontal="center" vertical="center"/>
    </xf>
    <xf numFmtId="164" fontId="8" fillId="0" borderId="16" xfId="0" applyNumberFormat="1" applyFont="1" applyBorder="1" applyAlignment="1">
      <alignment horizontal="center" vertical="center" wrapText="1"/>
    </xf>
    <xf numFmtId="10" fontId="9" fillId="0" borderId="0" xfId="1" applyNumberFormat="1" applyFont="1" applyBorder="1" applyAlignment="1">
      <alignment horizontal="center" vertical="center" wrapText="1"/>
    </xf>
    <xf numFmtId="164" fontId="5" fillId="0" borderId="17" xfId="0" applyNumberFormat="1" applyFont="1" applyBorder="1" applyAlignment="1">
      <alignment horizontal="center" vertical="center"/>
    </xf>
    <xf numFmtId="0" fontId="6" fillId="0" borderId="1" xfId="0" applyFont="1" applyBorder="1" applyAlignment="1">
      <alignment horizontal="left" vertical="center"/>
    </xf>
    <xf numFmtId="0" fontId="5" fillId="0" borderId="0" xfId="0" applyFont="1" applyAlignment="1">
      <alignment horizontal="left" vertical="center" wrapText="1"/>
    </xf>
    <xf numFmtId="0" fontId="5" fillId="0" borderId="0" xfId="0" applyFont="1" applyAlignment="1">
      <alignment horizontal="justify" wrapText="1"/>
    </xf>
    <xf numFmtId="0" fontId="0" fillId="0" borderId="0" xfId="0" applyAlignment="1">
      <alignment horizontal="justify" wrapText="1"/>
    </xf>
    <xf numFmtId="0" fontId="5" fillId="0" borderId="0" xfId="0" applyFont="1" applyAlignment="1">
      <alignment horizontal="justify" vertical="center" wrapText="1"/>
    </xf>
    <xf numFmtId="0" fontId="6" fillId="0" borderId="0" xfId="0" applyFont="1" applyAlignment="1">
      <alignment horizontal="left" wrapText="1"/>
    </xf>
    <xf numFmtId="0" fontId="6" fillId="4" borderId="0" xfId="0" applyFont="1" applyFill="1" applyAlignment="1">
      <alignment horizontal="left"/>
    </xf>
    <xf numFmtId="0" fontId="6" fillId="0" borderId="0" xfId="0" applyFont="1" applyAlignment="1">
      <alignment horizontal="right"/>
    </xf>
    <xf numFmtId="0" fontId="0" fillId="0" borderId="0" xfId="0" applyAlignment="1">
      <alignment horizontal="left" wrapText="1"/>
    </xf>
    <xf numFmtId="0" fontId="10" fillId="0" borderId="0" xfId="0" applyFont="1" applyAlignment="1">
      <alignment horizontal="justify" wrapText="1"/>
    </xf>
    <xf numFmtId="0" fontId="11" fillId="0" borderId="0" xfId="0" applyFont="1" applyAlignment="1">
      <alignment horizontal="center" vertical="center"/>
    </xf>
    <xf numFmtId="0" fontId="5" fillId="0" borderId="0" xfId="0" applyFont="1" applyAlignment="1">
      <alignment vertical="center" wrapText="1"/>
    </xf>
    <xf numFmtId="0" fontId="0" fillId="0" borderId="0" xfId="0" applyAlignment="1">
      <alignment vertical="center" wrapText="1"/>
    </xf>
    <xf numFmtId="0" fontId="5" fillId="0" borderId="6" xfId="0" applyFont="1" applyBorder="1" applyAlignment="1">
      <alignment horizontal="center" vertical="center"/>
    </xf>
    <xf numFmtId="49" fontId="9" fillId="0" borderId="1" xfId="0" applyNumberFormat="1" applyFont="1" applyBorder="1" applyAlignment="1">
      <alignment horizontal="center" vertical="center"/>
    </xf>
    <xf numFmtId="49" fontId="6"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164" fontId="5" fillId="0" borderId="1" xfId="2" applyFont="1" applyFill="1" applyBorder="1" applyAlignment="1">
      <alignment horizontal="left" vertical="center" wrapText="1"/>
    </xf>
    <xf numFmtId="164" fontId="5" fillId="0" borderId="18" xfId="0" applyNumberFormat="1" applyFont="1" applyBorder="1" applyAlignment="1">
      <alignment horizontal="center" vertical="center"/>
    </xf>
    <xf numFmtId="9" fontId="5" fillId="0" borderId="2" xfId="1" applyFont="1" applyFill="1" applyBorder="1" applyAlignment="1">
      <alignment horizontal="center" vertical="center"/>
    </xf>
    <xf numFmtId="0" fontId="4" fillId="0" borderId="0" xfId="0" applyFont="1" applyAlignment="1">
      <alignment horizontal="center"/>
    </xf>
    <xf numFmtId="0" fontId="4" fillId="3" borderId="0" xfId="0" applyFont="1" applyFill="1" applyAlignment="1">
      <alignment horizontal="left" vertical="center"/>
    </xf>
    <xf numFmtId="0" fontId="4" fillId="0" borderId="0" xfId="0" applyFont="1" applyAlignment="1">
      <alignment horizontal="center" vertical="center"/>
    </xf>
    <xf numFmtId="0" fontId="5" fillId="0" borderId="13" xfId="0" applyFont="1" applyBorder="1" applyAlignment="1">
      <alignment vertical="center"/>
    </xf>
    <xf numFmtId="17" fontId="6" fillId="0" borderId="2" xfId="0" applyNumberFormat="1" applyFont="1" applyBorder="1" applyAlignment="1">
      <alignment horizontal="center" vertical="center"/>
    </xf>
    <xf numFmtId="164" fontId="5" fillId="5" borderId="16" xfId="0" applyNumberFormat="1" applyFont="1" applyFill="1" applyBorder="1" applyAlignment="1">
      <alignment horizontal="center" vertical="center"/>
    </xf>
    <xf numFmtId="164" fontId="5" fillId="5" borderId="3" xfId="0" applyNumberFormat="1" applyFont="1" applyFill="1" applyBorder="1" applyAlignment="1">
      <alignment horizontal="center" vertical="center"/>
    </xf>
    <xf numFmtId="164" fontId="5" fillId="5" borderId="17" xfId="0" applyNumberFormat="1" applyFont="1" applyFill="1" applyBorder="1" applyAlignment="1">
      <alignment horizontal="center" vertical="center"/>
    </xf>
    <xf numFmtId="164" fontId="5" fillId="5" borderId="18" xfId="0" applyNumberFormat="1" applyFont="1" applyFill="1" applyBorder="1" applyAlignment="1">
      <alignment horizontal="center" vertical="center"/>
    </xf>
    <xf numFmtId="0" fontId="6" fillId="5" borderId="6" xfId="0" applyFont="1" applyFill="1" applyBorder="1" applyAlignment="1">
      <alignment horizontal="center" vertical="center"/>
    </xf>
    <xf numFmtId="0" fontId="6" fillId="5" borderId="1" xfId="0" applyFont="1" applyFill="1" applyBorder="1" applyAlignment="1">
      <alignment horizontal="center" vertical="center"/>
    </xf>
    <xf numFmtId="9" fontId="5" fillId="5" borderId="14" xfId="1" applyFont="1" applyFill="1" applyBorder="1" applyAlignment="1">
      <alignment horizontal="center" vertical="center"/>
    </xf>
    <xf numFmtId="9" fontId="5" fillId="5" borderId="4" xfId="1" applyFont="1" applyFill="1" applyBorder="1" applyAlignment="1">
      <alignment horizontal="center" vertical="center"/>
    </xf>
    <xf numFmtId="9" fontId="5" fillId="5" borderId="15" xfId="1" applyFont="1" applyFill="1" applyBorder="1" applyAlignment="1">
      <alignment horizontal="center" vertical="center"/>
    </xf>
    <xf numFmtId="9" fontId="5" fillId="5" borderId="2" xfId="1" applyFont="1" applyFill="1" applyBorder="1" applyAlignment="1">
      <alignment horizontal="center" vertical="center"/>
    </xf>
    <xf numFmtId="164" fontId="5" fillId="5" borderId="3" xfId="0" applyNumberFormat="1" applyFont="1" applyFill="1" applyBorder="1" applyAlignment="1">
      <alignment horizontal="left" vertical="center"/>
    </xf>
    <xf numFmtId="0" fontId="5" fillId="5" borderId="3" xfId="0" applyFont="1" applyFill="1" applyBorder="1" applyAlignment="1">
      <alignment horizontal="left" vertical="center"/>
    </xf>
    <xf numFmtId="0" fontId="5" fillId="5" borderId="1" xfId="0" applyFont="1" applyFill="1" applyBorder="1" applyAlignment="1">
      <alignment horizontal="left" vertical="center"/>
    </xf>
    <xf numFmtId="0" fontId="5" fillId="5" borderId="4" xfId="0" applyFont="1" applyFill="1" applyBorder="1" applyAlignment="1">
      <alignment horizontal="center" vertical="center"/>
    </xf>
    <xf numFmtId="164" fontId="5" fillId="5" borderId="5" xfId="2" applyFont="1" applyFill="1" applyBorder="1" applyAlignment="1">
      <alignment horizontal="center" vertical="center"/>
    </xf>
    <xf numFmtId="164" fontId="5" fillId="5" borderId="3" xfId="2" applyFont="1" applyFill="1" applyBorder="1" applyAlignment="1">
      <alignment horizontal="center" vertical="center"/>
    </xf>
    <xf numFmtId="9" fontId="5" fillId="5" borderId="3" xfId="1" applyFont="1" applyFill="1" applyBorder="1" applyAlignment="1">
      <alignment horizontal="center" vertical="center"/>
    </xf>
    <xf numFmtId="9" fontId="5" fillId="5" borderId="1" xfId="1" applyFont="1" applyFill="1" applyBorder="1" applyAlignment="1">
      <alignment horizontal="center" vertical="center"/>
    </xf>
    <xf numFmtId="164" fontId="5" fillId="5" borderId="3" xfId="2" applyFont="1" applyFill="1" applyBorder="1" applyAlignment="1">
      <alignment horizontal="left" vertical="center"/>
    </xf>
    <xf numFmtId="0" fontId="5" fillId="6" borderId="1" xfId="0" applyFont="1" applyFill="1" applyBorder="1" applyAlignment="1">
      <alignment horizontal="left" vertical="center"/>
    </xf>
    <xf numFmtId="10" fontId="6" fillId="0" borderId="1" xfId="1" applyNumberFormat="1" applyFont="1" applyFill="1" applyBorder="1" applyAlignment="1">
      <alignment horizontal="center" vertical="center"/>
    </xf>
    <xf numFmtId="0" fontId="5" fillId="0" borderId="10" xfId="0" applyFont="1" applyBorder="1"/>
    <xf numFmtId="0" fontId="9" fillId="0" borderId="0" xfId="0" applyFont="1" applyAlignment="1">
      <alignment horizontal="center" vertical="center"/>
    </xf>
    <xf numFmtId="164" fontId="9" fillId="0" borderId="0" xfId="2" applyFont="1" applyBorder="1" applyAlignment="1">
      <alignment horizontal="left"/>
    </xf>
    <xf numFmtId="164" fontId="9" fillId="0" borderId="0" xfId="2" applyFont="1" applyBorder="1" applyAlignment="1">
      <alignment horizontal="center"/>
    </xf>
    <xf numFmtId="0" fontId="9" fillId="0" borderId="0" xfId="0" applyFont="1" applyAlignment="1">
      <alignment vertical="center" wrapText="1"/>
    </xf>
    <xf numFmtId="0" fontId="8" fillId="0" borderId="0" xfId="0" applyFont="1"/>
    <xf numFmtId="165" fontId="9" fillId="0" borderId="0" xfId="2" applyNumberFormat="1" applyFont="1" applyBorder="1" applyAlignment="1"/>
    <xf numFmtId="164" fontId="9" fillId="0" borderId="0" xfId="2" applyFont="1" applyBorder="1" applyAlignment="1"/>
    <xf numFmtId="164" fontId="8" fillId="0" borderId="0" xfId="2" applyFont="1" applyBorder="1" applyAlignment="1"/>
    <xf numFmtId="10" fontId="9" fillId="0" borderId="0" xfId="1" applyNumberFormat="1" applyFont="1" applyBorder="1" applyAlignment="1"/>
    <xf numFmtId="9" fontId="9" fillId="0" borderId="0" xfId="1" applyFont="1" applyBorder="1" applyAlignment="1"/>
    <xf numFmtId="0" fontId="15" fillId="3" borderId="1" xfId="0" applyFont="1" applyFill="1" applyBorder="1" applyAlignment="1">
      <alignment horizontal="left" vertical="center"/>
    </xf>
    <xf numFmtId="0" fontId="15" fillId="3" borderId="12" xfId="0" applyFont="1" applyFill="1" applyBorder="1" applyAlignment="1">
      <alignment horizontal="left" vertical="center"/>
    </xf>
    <xf numFmtId="0" fontId="9" fillId="0" borderId="6" xfId="0" applyFont="1" applyBorder="1" applyAlignment="1">
      <alignment vertical="center"/>
    </xf>
    <xf numFmtId="0" fontId="9" fillId="0" borderId="1" xfId="0" applyFont="1" applyBorder="1" applyAlignment="1">
      <alignment horizontal="center" vertical="center"/>
    </xf>
    <xf numFmtId="0" fontId="8" fillId="0" borderId="6" xfId="0" applyFont="1" applyBorder="1" applyAlignment="1">
      <alignment horizontal="left"/>
    </xf>
    <xf numFmtId="0" fontId="8" fillId="0" borderId="19" xfId="0" applyFont="1" applyBorder="1" applyAlignment="1">
      <alignment horizontal="left"/>
    </xf>
    <xf numFmtId="0" fontId="8" fillId="0" borderId="20" xfId="0" applyFont="1" applyBorder="1" applyAlignment="1">
      <alignment horizontal="left"/>
    </xf>
    <xf numFmtId="0" fontId="9" fillId="0" borderId="1" xfId="0" applyFont="1" applyBorder="1"/>
    <xf numFmtId="0" fontId="9" fillId="0" borderId="20" xfId="0" applyFont="1" applyBorder="1"/>
    <xf numFmtId="0" fontId="9" fillId="0" borderId="6" xfId="0" applyFont="1" applyBorder="1" applyAlignment="1">
      <alignment horizontal="right" wrapText="1"/>
    </xf>
    <xf numFmtId="164" fontId="9" fillId="0" borderId="1" xfId="2" applyFont="1" applyBorder="1" applyAlignment="1"/>
    <xf numFmtId="164" fontId="9" fillId="0" borderId="20" xfId="2" applyFont="1" applyBorder="1" applyAlignment="1"/>
    <xf numFmtId="0" fontId="9" fillId="0" borderId="6" xfId="0" applyFont="1" applyBorder="1" applyAlignment="1">
      <alignment wrapText="1"/>
    </xf>
    <xf numFmtId="0" fontId="9" fillId="0" borderId="12" xfId="0" applyFont="1" applyBorder="1" applyAlignment="1">
      <alignment horizontal="center"/>
    </xf>
    <xf numFmtId="164" fontId="9" fillId="0" borderId="12" xfId="2" applyFont="1" applyBorder="1" applyAlignment="1">
      <alignment horizontal="left"/>
    </xf>
    <xf numFmtId="164" fontId="9" fillId="0" borderId="12" xfId="2" applyFont="1" applyBorder="1" applyAlignment="1">
      <alignment horizontal="center"/>
    </xf>
    <xf numFmtId="164" fontId="9" fillId="0" borderId="12" xfId="2" applyFont="1" applyBorder="1" applyAlignment="1"/>
    <xf numFmtId="164" fontId="8" fillId="0" borderId="20" xfId="2" applyFont="1" applyBorder="1" applyAlignment="1"/>
    <xf numFmtId="0" fontId="9" fillId="0" borderId="0" xfId="0" applyFont="1" applyAlignment="1">
      <alignment horizontal="left" wrapText="1"/>
    </xf>
    <xf numFmtId="165" fontId="9" fillId="0" borderId="0" xfId="2" applyNumberFormat="1" applyFont="1" applyBorder="1" applyAlignment="1">
      <alignment horizontal="center"/>
    </xf>
    <xf numFmtId="49" fontId="5"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20" fillId="0" borderId="0" xfId="9" applyFont="1" applyAlignment="1">
      <alignment wrapText="1"/>
    </xf>
    <xf numFmtId="0" fontId="21" fillId="0" borderId="0" xfId="9" applyFont="1" applyAlignment="1">
      <alignment wrapText="1"/>
    </xf>
    <xf numFmtId="0" fontId="21" fillId="0" borderId="0" xfId="9" applyFont="1" applyAlignment="1">
      <alignment horizontal="left" wrapText="1"/>
    </xf>
    <xf numFmtId="0" fontId="3" fillId="0" borderId="0" xfId="10" applyFont="1" applyAlignment="1">
      <alignment wrapText="1"/>
    </xf>
    <xf numFmtId="0" fontId="23" fillId="0" borderId="0" xfId="9" applyFont="1" applyAlignment="1">
      <alignment horizontal="center" wrapText="1"/>
    </xf>
    <xf numFmtId="0" fontId="24" fillId="0" borderId="0" xfId="9" applyFont="1" applyAlignment="1">
      <alignment wrapText="1"/>
    </xf>
    <xf numFmtId="0" fontId="24" fillId="0" borderId="0" xfId="9" applyFont="1" applyAlignment="1">
      <alignment horizontal="left" wrapText="1"/>
    </xf>
    <xf numFmtId="0" fontId="22" fillId="0" borderId="0" xfId="9" applyFont="1" applyAlignment="1">
      <alignment horizontal="right" vertical="center" wrapText="1"/>
    </xf>
    <xf numFmtId="0" fontId="23" fillId="0" borderId="0" xfId="9" applyFont="1" applyAlignment="1">
      <alignment wrapText="1"/>
    </xf>
    <xf numFmtId="0" fontId="23" fillId="7" borderId="0" xfId="9" applyFont="1" applyFill="1" applyAlignment="1" applyProtection="1">
      <alignment horizontal="left" vertical="center" wrapText="1"/>
      <protection locked="0"/>
    </xf>
    <xf numFmtId="10" fontId="23" fillId="7" borderId="0" xfId="9" applyNumberFormat="1" applyFont="1" applyFill="1" applyAlignment="1" applyProtection="1">
      <alignment horizontal="left" vertical="center" wrapText="1"/>
      <protection locked="0"/>
    </xf>
    <xf numFmtId="0" fontId="24" fillId="0" borderId="0" xfId="9" applyFont="1" applyAlignment="1">
      <alignment horizontal="right" vertical="center" wrapText="1"/>
    </xf>
    <xf numFmtId="10" fontId="23" fillId="0" borderId="0" xfId="9" applyNumberFormat="1" applyFont="1" applyAlignment="1">
      <alignment horizontal="left" vertical="center" wrapText="1"/>
    </xf>
    <xf numFmtId="0" fontId="15" fillId="0" borderId="0" xfId="10" applyFont="1" applyAlignment="1">
      <alignment wrapText="1"/>
    </xf>
    <xf numFmtId="0" fontId="25" fillId="0" borderId="0" xfId="10" applyFont="1" applyAlignment="1">
      <alignment wrapText="1"/>
    </xf>
    <xf numFmtId="0" fontId="26" fillId="0" borderId="0" xfId="10" applyFont="1" applyAlignment="1">
      <alignment wrapText="1"/>
    </xf>
    <xf numFmtId="0" fontId="15" fillId="0" borderId="0" xfId="10" applyFont="1" applyAlignment="1">
      <alignment horizontal="center" wrapText="1"/>
    </xf>
    <xf numFmtId="0" fontId="3" fillId="7" borderId="0" xfId="10" applyFont="1" applyFill="1" applyAlignment="1" applyProtection="1">
      <alignment wrapText="1"/>
      <protection locked="0"/>
    </xf>
    <xf numFmtId="0" fontId="26" fillId="0" borderId="0" xfId="10" applyFont="1" applyAlignment="1">
      <alignment horizontal="center" wrapText="1"/>
    </xf>
    <xf numFmtId="0" fontId="3" fillId="0" borderId="0" xfId="10" applyFont="1" applyAlignment="1">
      <alignment horizontal="center" wrapText="1"/>
    </xf>
    <xf numFmtId="0" fontId="3" fillId="0" borderId="0" xfId="11" applyAlignment="1">
      <alignment horizontal="right" wrapText="1"/>
    </xf>
    <xf numFmtId="0" fontId="3" fillId="0" borderId="36" xfId="11" applyBorder="1" applyAlignment="1">
      <alignment horizontal="justify" vertical="top" wrapText="1"/>
    </xf>
    <xf numFmtId="2" fontId="3" fillId="7" borderId="37" xfId="11" applyNumberFormat="1" applyFill="1" applyBorder="1" applyAlignment="1" applyProtection="1">
      <alignment horizontal="center" vertical="top" wrapText="1"/>
      <protection locked="0"/>
    </xf>
    <xf numFmtId="0" fontId="3" fillId="0" borderId="20" xfId="11" applyBorder="1" applyAlignment="1">
      <alignment horizontal="center" vertical="top" wrapText="1"/>
    </xf>
    <xf numFmtId="167" fontId="3" fillId="0" borderId="0" xfId="10" applyNumberFormat="1" applyFont="1" applyAlignment="1">
      <alignment wrapText="1"/>
    </xf>
    <xf numFmtId="0" fontId="24" fillId="0" borderId="0" xfId="10" applyFont="1" applyAlignment="1">
      <alignment horizontal="center" wrapText="1"/>
    </xf>
    <xf numFmtId="0" fontId="3" fillId="0" borderId="0" xfId="11" applyAlignment="1">
      <alignment wrapText="1"/>
    </xf>
    <xf numFmtId="0" fontId="3" fillId="0" borderId="0" xfId="11" applyAlignment="1">
      <alignment horizontal="center" wrapText="1"/>
    </xf>
    <xf numFmtId="0" fontId="25" fillId="0" borderId="0" xfId="11" applyFont="1" applyAlignment="1">
      <alignment wrapText="1"/>
    </xf>
    <xf numFmtId="0" fontId="26" fillId="0" borderId="0" xfId="11" applyFont="1" applyAlignment="1">
      <alignment horizontal="center" wrapText="1"/>
    </xf>
    <xf numFmtId="0" fontId="26" fillId="0" borderId="0" xfId="11" applyFont="1" applyAlignment="1">
      <alignment wrapText="1"/>
    </xf>
    <xf numFmtId="166" fontId="28" fillId="0" borderId="0" xfId="13" applyNumberFormat="1" applyFont="1" applyAlignment="1" applyProtection="1">
      <alignment horizontal="center" wrapText="1"/>
    </xf>
    <xf numFmtId="0" fontId="9" fillId="0" borderId="0" xfId="10" applyFont="1" applyAlignment="1">
      <alignment horizontal="left" wrapText="1"/>
    </xf>
    <xf numFmtId="0" fontId="3" fillId="0" borderId="0" xfId="10" applyFont="1" applyAlignment="1">
      <alignment horizontal="right" wrapText="1"/>
    </xf>
    <xf numFmtId="0" fontId="6" fillId="7" borderId="0" xfId="9" applyFont="1" applyFill="1" applyAlignment="1" applyProtection="1">
      <alignment horizontal="center" vertical="center" wrapText="1"/>
      <protection locked="0"/>
    </xf>
    <xf numFmtId="0" fontId="5" fillId="7" borderId="0" xfId="9" applyFont="1" applyFill="1" applyAlignment="1" applyProtection="1">
      <alignment horizontal="center" vertical="center" wrapText="1"/>
      <protection locked="0"/>
    </xf>
    <xf numFmtId="0" fontId="6" fillId="0" borderId="0" xfId="0" applyFont="1"/>
    <xf numFmtId="0" fontId="6" fillId="0" borderId="10" xfId="0" applyFont="1" applyBorder="1" applyAlignment="1">
      <alignment vertical="center"/>
    </xf>
    <xf numFmtId="0" fontId="6" fillId="0" borderId="13" xfId="0" applyFont="1" applyBorder="1" applyAlignment="1">
      <alignment vertical="center"/>
    </xf>
    <xf numFmtId="164" fontId="9" fillId="5" borderId="1" xfId="2" applyFont="1" applyFill="1" applyBorder="1" applyAlignment="1">
      <alignment horizontal="left"/>
    </xf>
    <xf numFmtId="0" fontId="6" fillId="0" borderId="1" xfId="0" applyFont="1" applyBorder="1" applyAlignment="1">
      <alignment horizontal="left" vertical="center"/>
    </xf>
    <xf numFmtId="0" fontId="5" fillId="0" borderId="6" xfId="0" applyFont="1" applyBorder="1" applyAlignment="1">
      <alignment horizontal="justify" vertical="center" wrapText="1"/>
    </xf>
    <xf numFmtId="0" fontId="5" fillId="0" borderId="19" xfId="0" applyFont="1" applyBorder="1" applyAlignment="1">
      <alignment horizontal="justify" vertical="center" wrapText="1"/>
    </xf>
    <xf numFmtId="0" fontId="5" fillId="0" borderId="20" xfId="0" applyFont="1" applyBorder="1" applyAlignment="1">
      <alignment horizontal="justify" vertical="center" wrapText="1"/>
    </xf>
    <xf numFmtId="0" fontId="6" fillId="0" borderId="6" xfId="0" applyFont="1" applyBorder="1" applyAlignment="1">
      <alignment horizontal="right" vertical="center"/>
    </xf>
    <xf numFmtId="0" fontId="6" fillId="0" borderId="19" xfId="0" applyFont="1" applyBorder="1" applyAlignment="1">
      <alignment horizontal="right" vertical="center"/>
    </xf>
    <xf numFmtId="0" fontId="6" fillId="0" borderId="20" xfId="0" applyFont="1" applyBorder="1" applyAlignment="1">
      <alignment horizontal="right" vertical="center"/>
    </xf>
    <xf numFmtId="0" fontId="6" fillId="0" borderId="1" xfId="0" applyFont="1" applyBorder="1" applyAlignment="1">
      <alignment horizontal="center" vertical="center"/>
    </xf>
    <xf numFmtId="0" fontId="6" fillId="0" borderId="0" xfId="0" applyFont="1" applyAlignment="1">
      <alignment horizontal="left"/>
    </xf>
    <xf numFmtId="0" fontId="5" fillId="0" borderId="0" xfId="0" applyFont="1" applyAlignment="1">
      <alignment horizontal="center" vertical="center"/>
    </xf>
    <xf numFmtId="0" fontId="5" fillId="0" borderId="0" xfId="0" applyFont="1" applyAlignment="1">
      <alignment horizontal="left"/>
    </xf>
    <xf numFmtId="0" fontId="5" fillId="0" borderId="0" xfId="0" applyFont="1" applyAlignment="1">
      <alignment horizontal="left" wrapText="1"/>
    </xf>
    <xf numFmtId="0" fontId="5" fillId="0" borderId="0" xfId="0" applyFont="1" applyAlignment="1">
      <alignment horizontal="left" vertical="center"/>
    </xf>
    <xf numFmtId="0" fontId="5" fillId="0" borderId="0" xfId="0" applyFont="1" applyAlignment="1">
      <alignment horizontal="left" vertical="center" wrapText="1"/>
    </xf>
    <xf numFmtId="0" fontId="6" fillId="0" borderId="0" xfId="0" applyFont="1" applyAlignment="1">
      <alignment horizontal="right" wrapText="1"/>
    </xf>
    <xf numFmtId="0" fontId="5" fillId="0" borderId="0" xfId="0" applyFont="1" applyAlignment="1">
      <alignment horizontal="justify" wrapText="1"/>
    </xf>
    <xf numFmtId="0" fontId="0" fillId="0" borderId="0" xfId="0" applyAlignment="1">
      <alignment horizontal="justify" wrapText="1"/>
    </xf>
    <xf numFmtId="0" fontId="5" fillId="0" borderId="0" xfId="0" applyFont="1" applyAlignment="1">
      <alignment horizontal="justify" vertical="center" wrapText="1"/>
    </xf>
    <xf numFmtId="0" fontId="6" fillId="0" borderId="0" xfId="0" applyFont="1" applyAlignment="1">
      <alignment horizontal="left" vertical="center"/>
    </xf>
    <xf numFmtId="0" fontId="6" fillId="0" borderId="0" xfId="0" applyFont="1" applyAlignment="1">
      <alignment horizontal="left" wrapText="1"/>
    </xf>
    <xf numFmtId="0" fontId="6" fillId="4" borderId="0" xfId="0" applyFont="1" applyFill="1" applyAlignment="1">
      <alignment horizontal="left"/>
    </xf>
    <xf numFmtId="0" fontId="6" fillId="0" borderId="0" xfId="0" applyFont="1" applyAlignment="1">
      <alignment horizontal="right"/>
    </xf>
    <xf numFmtId="0" fontId="0" fillId="0" borderId="0" xfId="0" applyAlignment="1">
      <alignment horizontal="left" wrapText="1"/>
    </xf>
    <xf numFmtId="0" fontId="10" fillId="0" borderId="0" xfId="0" applyFont="1" applyAlignment="1">
      <alignment horizontal="left" wrapText="1"/>
    </xf>
    <xf numFmtId="0" fontId="10" fillId="0" borderId="0" xfId="0" applyFont="1" applyAlignment="1">
      <alignment horizontal="justify"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7" fillId="0" borderId="2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23" xfId="0" applyFont="1" applyBorder="1" applyAlignment="1">
      <alignment horizontal="center" vertical="center" wrapText="1"/>
    </xf>
    <xf numFmtId="0" fontId="15" fillId="0" borderId="6" xfId="0" applyFont="1" applyBorder="1" applyAlignment="1">
      <alignment horizontal="left" vertical="center"/>
    </xf>
    <xf numFmtId="0" fontId="15" fillId="0" borderId="19" xfId="0" applyFont="1" applyBorder="1" applyAlignment="1">
      <alignment horizontal="left" vertical="center"/>
    </xf>
    <xf numFmtId="0" fontId="15" fillId="0" borderId="20" xfId="0" applyFont="1" applyBorder="1" applyAlignment="1">
      <alignment horizontal="left" vertical="center"/>
    </xf>
    <xf numFmtId="0" fontId="6" fillId="0" borderId="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1" xfId="0" applyFont="1" applyBorder="1" applyAlignment="1">
      <alignment horizontal="center" vertical="center"/>
    </xf>
    <xf numFmtId="0" fontId="5" fillId="0" borderId="6" xfId="0" applyFont="1" applyBorder="1" applyAlignment="1">
      <alignment horizontal="left"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6" fillId="0" borderId="6" xfId="0" applyFont="1" applyBorder="1" applyAlignment="1">
      <alignment horizontal="left" vertical="center"/>
    </xf>
    <xf numFmtId="0" fontId="6" fillId="0" borderId="19" xfId="0" applyFont="1" applyBorder="1" applyAlignment="1">
      <alignment horizontal="left" vertical="center"/>
    </xf>
    <xf numFmtId="0" fontId="6" fillId="0" borderId="20" xfId="0" applyFont="1" applyBorder="1" applyAlignment="1">
      <alignment horizontal="left" vertical="center"/>
    </xf>
    <xf numFmtId="0" fontId="6" fillId="0" borderId="24" xfId="0" applyFont="1" applyBorder="1" applyAlignment="1">
      <alignment horizontal="left" vertical="center"/>
    </xf>
    <xf numFmtId="0" fontId="6" fillId="0" borderId="18" xfId="0" applyFont="1" applyBorder="1" applyAlignment="1">
      <alignment horizontal="left" vertical="center"/>
    </xf>
    <xf numFmtId="0" fontId="6" fillId="0" borderId="11" xfId="0" applyFont="1" applyBorder="1" applyAlignment="1">
      <alignment horizontal="left" vertical="center"/>
    </xf>
    <xf numFmtId="0" fontId="6" fillId="0" borderId="22" xfId="0" applyFont="1" applyBorder="1" applyAlignment="1">
      <alignment horizontal="left" vertical="center"/>
    </xf>
    <xf numFmtId="0" fontId="6" fillId="0" borderId="25" xfId="0" applyFont="1" applyBorder="1" applyAlignment="1">
      <alignment horizontal="left" vertical="center"/>
    </xf>
    <xf numFmtId="0" fontId="6" fillId="0" borderId="2" xfId="0" applyFont="1" applyBorder="1" applyAlignment="1">
      <alignment horizontal="left" vertical="center"/>
    </xf>
    <xf numFmtId="0" fontId="5" fillId="0" borderId="6" xfId="0" applyFont="1" applyBorder="1" applyAlignment="1">
      <alignment horizontal="right" vertical="center"/>
    </xf>
    <xf numFmtId="0" fontId="5" fillId="0" borderId="20" xfId="0" applyFont="1" applyBorder="1" applyAlignment="1">
      <alignment horizontal="right"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11" fillId="0" borderId="0" xfId="0" applyFont="1" applyAlignment="1">
      <alignment horizontal="center" vertical="center"/>
    </xf>
    <xf numFmtId="0" fontId="6" fillId="0" borderId="17" xfId="0" applyFont="1" applyBorder="1" applyAlignment="1">
      <alignment horizontal="center" vertical="center"/>
    </xf>
    <xf numFmtId="0" fontId="6" fillId="0" borderId="7" xfId="0" applyFont="1" applyBorder="1" applyAlignment="1">
      <alignment horizontal="center" vertical="center"/>
    </xf>
    <xf numFmtId="0" fontId="6" fillId="0" borderId="15" xfId="0" applyFont="1" applyBorder="1" applyAlignment="1">
      <alignment horizontal="center" vertical="center"/>
    </xf>
    <xf numFmtId="0" fontId="6" fillId="0" borderId="24" xfId="0" applyFont="1" applyBorder="1" applyAlignment="1">
      <alignment horizontal="left" vertical="center" wrapText="1"/>
    </xf>
    <xf numFmtId="0" fontId="6" fillId="0" borderId="18" xfId="0" applyFont="1" applyBorder="1" applyAlignment="1">
      <alignment horizontal="left" vertical="center" wrapText="1"/>
    </xf>
    <xf numFmtId="0" fontId="6" fillId="0" borderId="11" xfId="0" applyFont="1" applyBorder="1" applyAlignment="1">
      <alignment horizontal="left" vertical="center" wrapText="1"/>
    </xf>
    <xf numFmtId="0" fontId="6" fillId="0" borderId="22" xfId="0" applyFont="1" applyBorder="1" applyAlignment="1">
      <alignment horizontal="left" vertical="center" wrapText="1"/>
    </xf>
    <xf numFmtId="0" fontId="6" fillId="0" borderId="25" xfId="0" applyFont="1" applyBorder="1" applyAlignment="1">
      <alignment horizontal="left" vertical="center" wrapText="1"/>
    </xf>
    <xf numFmtId="0" fontId="6" fillId="0" borderId="2" xfId="0" applyFont="1" applyBorder="1" applyAlignment="1">
      <alignment horizontal="left"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6" fillId="0" borderId="0" xfId="0" applyFont="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5" fillId="0" borderId="1" xfId="0" applyFont="1" applyBorder="1" applyAlignment="1">
      <alignment horizontal="right"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9" xfId="0" applyFont="1" applyBorder="1" applyAlignment="1">
      <alignment horizontal="center" vertical="center"/>
    </xf>
    <xf numFmtId="0" fontId="5" fillId="0" borderId="21" xfId="0" applyFont="1" applyBorder="1" applyAlignment="1">
      <alignment horizontal="center" vertical="center"/>
    </xf>
    <xf numFmtId="0" fontId="5" fillId="0" borderId="8" xfId="0" applyFont="1" applyBorder="1" applyAlignment="1">
      <alignment horizontal="center" vertical="center"/>
    </xf>
    <xf numFmtId="0" fontId="5" fillId="0" borderId="23" xfId="0" applyFont="1" applyBorder="1" applyAlignment="1">
      <alignment horizontal="center" vertical="center"/>
    </xf>
    <xf numFmtId="0" fontId="5" fillId="0" borderId="6" xfId="0" applyFont="1" applyBorder="1" applyAlignment="1">
      <alignment horizontal="left" vertical="center" wrapText="1"/>
    </xf>
    <xf numFmtId="0" fontId="5" fillId="0" borderId="19" xfId="0" applyFont="1" applyBorder="1" applyAlignment="1">
      <alignment horizontal="left" vertical="center" wrapText="1"/>
    </xf>
    <xf numFmtId="0" fontId="5" fillId="0" borderId="20" xfId="0" applyFont="1" applyBorder="1" applyAlignment="1">
      <alignment horizontal="left" vertical="center" wrapText="1"/>
    </xf>
    <xf numFmtId="164" fontId="9" fillId="0" borderId="0" xfId="2" applyFont="1" applyBorder="1" applyAlignment="1">
      <alignment horizontal="center"/>
    </xf>
    <xf numFmtId="0" fontId="9" fillId="0" borderId="0" xfId="0" applyFont="1" applyAlignment="1">
      <alignment horizontal="left"/>
    </xf>
    <xf numFmtId="165" fontId="9" fillId="0" borderId="0" xfId="2" applyNumberFormat="1" applyFont="1" applyBorder="1" applyAlignment="1">
      <alignment horizontal="center"/>
    </xf>
    <xf numFmtId="0" fontId="9" fillId="0" borderId="0" xfId="0" quotePrefix="1" applyFont="1" applyAlignment="1">
      <alignment horizontal="left"/>
    </xf>
    <xf numFmtId="0" fontId="9" fillId="0" borderId="1" xfId="0" applyFont="1" applyBorder="1" applyAlignment="1">
      <alignment horizontal="center"/>
    </xf>
    <xf numFmtId="164" fontId="8" fillId="0" borderId="1" xfId="2" applyFont="1" applyBorder="1" applyAlignment="1">
      <alignment horizontal="center"/>
    </xf>
    <xf numFmtId="0" fontId="9" fillId="0" borderId="6" xfId="0" applyFont="1" applyBorder="1"/>
    <xf numFmtId="0" fontId="9" fillId="0" borderId="19" xfId="0" applyFont="1" applyBorder="1"/>
    <xf numFmtId="0" fontId="9" fillId="0" borderId="20" xfId="0" applyFont="1" applyBorder="1"/>
    <xf numFmtId="10" fontId="9" fillId="0" borderId="1" xfId="1" applyNumberFormat="1" applyFont="1" applyBorder="1" applyAlignment="1">
      <alignment horizontal="center"/>
    </xf>
    <xf numFmtId="164" fontId="9" fillId="0" borderId="1" xfId="2" applyFont="1" applyBorder="1" applyAlignment="1">
      <alignment horizontal="center"/>
    </xf>
    <xf numFmtId="0" fontId="8" fillId="0" borderId="6" xfId="0" applyFont="1" applyBorder="1" applyAlignment="1">
      <alignment horizontal="left"/>
    </xf>
    <xf numFmtId="0" fontId="8" fillId="0" borderId="19" xfId="0" applyFont="1" applyBorder="1" applyAlignment="1">
      <alignment horizontal="left"/>
    </xf>
    <xf numFmtId="0" fontId="8" fillId="0" borderId="20" xfId="0" applyFont="1" applyBorder="1" applyAlignment="1">
      <alignment horizontal="left"/>
    </xf>
    <xf numFmtId="9" fontId="9" fillId="0" borderId="1" xfId="1" applyFont="1" applyBorder="1" applyAlignment="1">
      <alignment horizontal="center"/>
    </xf>
    <xf numFmtId="0" fontId="9" fillId="0" borderId="0" xfId="0" applyFont="1" applyAlignment="1">
      <alignment horizontal="left" wrapText="1"/>
    </xf>
    <xf numFmtId="0" fontId="8" fillId="0" borderId="6" xfId="0" applyFont="1" applyBorder="1" applyAlignment="1">
      <alignment horizontal="center"/>
    </xf>
    <xf numFmtId="0" fontId="8" fillId="0" borderId="19" xfId="0" applyFont="1" applyBorder="1" applyAlignment="1">
      <alignment horizontal="center"/>
    </xf>
    <xf numFmtId="0" fontId="8" fillId="0" borderId="20" xfId="0" applyFont="1" applyBorder="1" applyAlignment="1">
      <alignment horizontal="center"/>
    </xf>
    <xf numFmtId="0" fontId="9" fillId="0" borderId="6" xfId="0" applyFont="1" applyBorder="1" applyAlignment="1">
      <alignment horizontal="center"/>
    </xf>
    <xf numFmtId="0" fontId="9" fillId="0" borderId="19" xfId="0" applyFont="1" applyBorder="1" applyAlignment="1">
      <alignment horizontal="center"/>
    </xf>
    <xf numFmtId="0" fontId="9" fillId="0" borderId="20" xfId="0" applyFont="1" applyBorder="1" applyAlignment="1">
      <alignment horizontal="center"/>
    </xf>
    <xf numFmtId="0" fontId="9" fillId="0" borderId="0" xfId="0" applyFont="1" applyAlignment="1">
      <alignment horizontal="center"/>
    </xf>
    <xf numFmtId="0" fontId="8" fillId="0" borderId="0" xfId="0" applyFont="1" applyAlignment="1">
      <alignment horizontal="center"/>
    </xf>
    <xf numFmtId="0" fontId="8" fillId="0" borderId="3" xfId="0" applyFont="1" applyBorder="1" applyAlignment="1">
      <alignment horizontal="center"/>
    </xf>
    <xf numFmtId="0" fontId="8" fillId="0" borderId="0" xfId="0" applyFont="1" applyAlignment="1">
      <alignment horizontal="right"/>
    </xf>
    <xf numFmtId="164" fontId="8" fillId="0" borderId="0" xfId="2" applyFont="1" applyBorder="1" applyAlignment="1">
      <alignment horizontal="center"/>
    </xf>
    <xf numFmtId="10" fontId="9" fillId="0" borderId="0" xfId="1" applyNumberFormat="1" applyFont="1" applyBorder="1" applyAlignment="1">
      <alignment horizontal="center"/>
    </xf>
    <xf numFmtId="164" fontId="9" fillId="0" borderId="0" xfId="0" applyNumberFormat="1" applyFont="1" applyAlignment="1">
      <alignment horizontal="center"/>
    </xf>
    <xf numFmtId="0" fontId="8" fillId="0" borderId="0" xfId="0" applyFont="1" applyAlignment="1">
      <alignment horizontal="left"/>
    </xf>
    <xf numFmtId="9" fontId="9" fillId="0" borderId="0" xfId="1" applyFont="1" applyBorder="1" applyAlignment="1">
      <alignment horizontal="center"/>
    </xf>
    <xf numFmtId="0" fontId="0" fillId="0" borderId="0" xfId="0" applyAlignment="1">
      <alignment horizontal="center"/>
    </xf>
    <xf numFmtId="0" fontId="9" fillId="0" borderId="0" xfId="0" applyFont="1" applyAlignment="1">
      <alignment horizontal="justify" wrapText="1"/>
    </xf>
    <xf numFmtId="164" fontId="9" fillId="0" borderId="10" xfId="2" applyFont="1" applyBorder="1" applyAlignment="1">
      <alignment horizontal="center"/>
    </xf>
    <xf numFmtId="0" fontId="0" fillId="0" borderId="6"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10" fontId="9" fillId="0" borderId="6" xfId="1" applyNumberFormat="1" applyFont="1" applyBorder="1" applyAlignment="1">
      <alignment horizontal="center"/>
    </xf>
    <xf numFmtId="10" fontId="9" fillId="0" borderId="19" xfId="1" applyNumberFormat="1" applyFont="1" applyBorder="1" applyAlignment="1">
      <alignment horizontal="center"/>
    </xf>
    <xf numFmtId="10" fontId="9" fillId="0" borderId="20" xfId="1" applyNumberFormat="1" applyFont="1" applyBorder="1" applyAlignment="1">
      <alignment horizontal="center"/>
    </xf>
    <xf numFmtId="164" fontId="9" fillId="0" borderId="6" xfId="2" applyFont="1" applyBorder="1" applyAlignment="1">
      <alignment horizontal="center"/>
    </xf>
    <xf numFmtId="164" fontId="9" fillId="0" borderId="19" xfId="2" applyFont="1" applyBorder="1" applyAlignment="1">
      <alignment horizontal="center"/>
    </xf>
    <xf numFmtId="164" fontId="9" fillId="0" borderId="20" xfId="2" applyFont="1" applyBorder="1" applyAlignment="1">
      <alignment horizontal="center"/>
    </xf>
    <xf numFmtId="0" fontId="8" fillId="0" borderId="6" xfId="0" applyFont="1" applyBorder="1" applyAlignment="1">
      <alignment horizontal="right"/>
    </xf>
    <xf numFmtId="0" fontId="8" fillId="0" borderId="19" xfId="0" applyFont="1" applyBorder="1" applyAlignment="1">
      <alignment horizontal="right"/>
    </xf>
    <xf numFmtId="0" fontId="8" fillId="0" borderId="20" xfId="0" applyFont="1" applyBorder="1" applyAlignment="1">
      <alignment horizontal="right"/>
    </xf>
    <xf numFmtId="0" fontId="9" fillId="0" borderId="6" xfId="0" applyFont="1" applyBorder="1" applyAlignment="1">
      <alignment horizontal="left"/>
    </xf>
    <xf numFmtId="0" fontId="9" fillId="0" borderId="19" xfId="0" applyFont="1" applyBorder="1" applyAlignment="1">
      <alignment horizontal="left"/>
    </xf>
    <xf numFmtId="0" fontId="9" fillId="0" borderId="20" xfId="0" applyFont="1" applyBorder="1" applyAlignment="1">
      <alignment horizontal="left"/>
    </xf>
    <xf numFmtId="164" fontId="9" fillId="0" borderId="1" xfId="0" applyNumberFormat="1" applyFont="1" applyBorder="1" applyAlignment="1">
      <alignment horizontal="center"/>
    </xf>
    <xf numFmtId="0" fontId="9" fillId="0" borderId="6" xfId="0" applyFont="1" applyBorder="1" applyAlignment="1">
      <alignment horizontal="left" wrapText="1"/>
    </xf>
    <xf numFmtId="0" fontId="9" fillId="0" borderId="19" xfId="0" applyFont="1" applyBorder="1" applyAlignment="1">
      <alignment horizontal="left" wrapText="1"/>
    </xf>
    <xf numFmtId="0" fontId="9" fillId="0" borderId="20" xfId="0" applyFont="1" applyBorder="1" applyAlignment="1">
      <alignment horizontal="left" wrapText="1"/>
    </xf>
    <xf numFmtId="165" fontId="9" fillId="0" borderId="1" xfId="2" applyNumberFormat="1" applyFont="1" applyBorder="1" applyAlignment="1">
      <alignment horizontal="center"/>
    </xf>
    <xf numFmtId="0" fontId="9" fillId="0" borderId="10" xfId="0" applyFont="1" applyBorder="1" applyAlignment="1">
      <alignment horizontal="center"/>
    </xf>
    <xf numFmtId="0" fontId="15" fillId="0" borderId="0" xfId="0" applyFont="1" applyAlignment="1">
      <alignment horizontal="center" vertical="center"/>
    </xf>
    <xf numFmtId="0" fontId="8" fillId="0" borderId="19" xfId="0" applyFont="1" applyBorder="1" applyAlignment="1">
      <alignment horizontal="left" vertical="center" wrapText="1"/>
    </xf>
    <xf numFmtId="0" fontId="8" fillId="0" borderId="20" xfId="0" applyFont="1" applyBorder="1" applyAlignment="1">
      <alignment horizontal="left" vertical="center" wrapText="1"/>
    </xf>
    <xf numFmtId="0" fontId="9" fillId="0" borderId="6" xfId="0" applyFont="1" applyBorder="1" applyAlignment="1">
      <alignment horizontal="left" vertical="center" wrapText="1"/>
    </xf>
    <xf numFmtId="0" fontId="9" fillId="0" borderId="19" xfId="0" applyFont="1" applyBorder="1" applyAlignment="1">
      <alignment horizontal="left" vertical="center" wrapText="1"/>
    </xf>
    <xf numFmtId="0" fontId="13" fillId="0" borderId="12" xfId="0" applyFont="1" applyBorder="1" applyAlignment="1">
      <alignment horizontal="center" vertical="center"/>
    </xf>
    <xf numFmtId="0" fontId="11" fillId="0" borderId="11" xfId="0" applyFont="1" applyBorder="1" applyAlignment="1">
      <alignment horizontal="center" vertical="center"/>
    </xf>
    <xf numFmtId="0" fontId="11" fillId="0" borderId="22" xfId="0" applyFont="1" applyBorder="1" applyAlignment="1">
      <alignment horizontal="center" vertical="center"/>
    </xf>
    <xf numFmtId="0" fontId="19" fillId="0" borderId="13" xfId="0" applyFont="1" applyBorder="1" applyAlignment="1">
      <alignment horizontal="center" vertical="center"/>
    </xf>
    <xf numFmtId="0" fontId="19" fillId="0" borderId="23" xfId="0" applyFont="1" applyBorder="1" applyAlignment="1">
      <alignment horizontal="center" vertical="center"/>
    </xf>
    <xf numFmtId="0" fontId="15" fillId="3" borderId="6" xfId="0" applyFont="1" applyFill="1" applyBorder="1" applyAlignment="1">
      <alignment horizontal="left" vertical="center" wrapText="1"/>
    </xf>
    <xf numFmtId="0" fontId="15" fillId="3" borderId="19" xfId="0" applyFont="1" applyFill="1" applyBorder="1" applyAlignment="1">
      <alignment horizontal="left" vertical="center" wrapText="1"/>
    </xf>
    <xf numFmtId="0" fontId="15" fillId="3" borderId="20" xfId="0" applyFont="1" applyFill="1" applyBorder="1" applyAlignment="1">
      <alignment horizontal="left" vertical="center" wrapText="1"/>
    </xf>
    <xf numFmtId="0" fontId="15" fillId="3" borderId="6" xfId="0" applyFont="1" applyFill="1" applyBorder="1" applyAlignment="1">
      <alignment horizontal="left" vertical="center"/>
    </xf>
    <xf numFmtId="0" fontId="15" fillId="3" borderId="19" xfId="0" applyFont="1" applyFill="1" applyBorder="1" applyAlignment="1">
      <alignment horizontal="left" vertical="center"/>
    </xf>
    <xf numFmtId="0" fontId="15" fillId="3" borderId="20" xfId="0" applyFont="1" applyFill="1" applyBorder="1" applyAlignment="1">
      <alignment horizontal="left" vertical="center"/>
    </xf>
    <xf numFmtId="0" fontId="15" fillId="3" borderId="6" xfId="0" applyFont="1" applyFill="1" applyBorder="1" applyAlignment="1">
      <alignment horizontal="center" vertical="center"/>
    </xf>
    <xf numFmtId="0" fontId="15" fillId="3" borderId="19" xfId="0" applyFont="1" applyFill="1" applyBorder="1" applyAlignment="1">
      <alignment horizontal="center" vertical="center"/>
    </xf>
    <xf numFmtId="0" fontId="15" fillId="3" borderId="20" xfId="0" applyFont="1" applyFill="1" applyBorder="1" applyAlignment="1">
      <alignment horizontal="center" vertical="center"/>
    </xf>
    <xf numFmtId="0" fontId="4" fillId="0" borderId="1" xfId="0" applyFont="1" applyBorder="1" applyAlignment="1">
      <alignment horizontal="center" vertical="center"/>
    </xf>
    <xf numFmtId="165" fontId="9" fillId="0" borderId="12" xfId="2" applyNumberFormat="1" applyFont="1" applyBorder="1" applyAlignment="1">
      <alignment horizontal="center"/>
    </xf>
    <xf numFmtId="0" fontId="9" fillId="0" borderId="1" xfId="0" applyFont="1" applyBorder="1" applyAlignment="1">
      <alignment horizontal="left"/>
    </xf>
    <xf numFmtId="0" fontId="8" fillId="0" borderId="1" xfId="0" applyFont="1" applyBorder="1" applyAlignment="1">
      <alignment horizontal="left"/>
    </xf>
    <xf numFmtId="0" fontId="8" fillId="0" borderId="1" xfId="0" applyFont="1" applyBorder="1" applyAlignment="1">
      <alignment horizontal="center"/>
    </xf>
    <xf numFmtId="0" fontId="8" fillId="0" borderId="1" xfId="0" applyFont="1" applyBorder="1" applyAlignment="1">
      <alignment horizontal="right"/>
    </xf>
    <xf numFmtId="0" fontId="9" fillId="0" borderId="6" xfId="0" applyFont="1" applyBorder="1" applyAlignment="1">
      <alignment horizontal="justify" wrapText="1"/>
    </xf>
    <xf numFmtId="0" fontId="9" fillId="0" borderId="19" xfId="0" applyFont="1" applyBorder="1" applyAlignment="1">
      <alignment horizontal="justify" wrapText="1"/>
    </xf>
    <xf numFmtId="0" fontId="9" fillId="0" borderId="20" xfId="0" applyFont="1" applyBorder="1" applyAlignment="1">
      <alignment horizontal="justify" wrapText="1"/>
    </xf>
    <xf numFmtId="0" fontId="5" fillId="0" borderId="10" xfId="0" applyFont="1" applyBorder="1" applyAlignment="1">
      <alignment horizontal="center" vertical="center"/>
    </xf>
    <xf numFmtId="0" fontId="13" fillId="0" borderId="10" xfId="0" applyFont="1" applyBorder="1" applyAlignment="1">
      <alignment horizontal="center" vertical="center"/>
    </xf>
    <xf numFmtId="0" fontId="13" fillId="0" borderId="21" xfId="0" applyFont="1" applyBorder="1" applyAlignment="1">
      <alignment horizontal="center" vertical="center"/>
    </xf>
    <xf numFmtId="0" fontId="13" fillId="0" borderId="0" xfId="0" applyFont="1" applyAlignment="1">
      <alignment horizontal="center" vertical="center"/>
    </xf>
    <xf numFmtId="0" fontId="13" fillId="0" borderId="22" xfId="0" applyFont="1" applyBorder="1" applyAlignment="1">
      <alignment horizontal="center" vertical="center"/>
    </xf>
    <xf numFmtId="0" fontId="4" fillId="0" borderId="13" xfId="0" applyFont="1" applyBorder="1" applyAlignment="1">
      <alignment horizontal="center" vertical="center"/>
    </xf>
    <xf numFmtId="0" fontId="4" fillId="0" borderId="23" xfId="0" applyFont="1" applyBorder="1" applyAlignment="1">
      <alignment horizontal="center" vertical="center"/>
    </xf>
    <xf numFmtId="0" fontId="9" fillId="0" borderId="6" xfId="0" applyFont="1" applyBorder="1" applyAlignment="1">
      <alignment horizontal="justify" vertical="center" wrapText="1"/>
    </xf>
    <xf numFmtId="0" fontId="9" fillId="0" borderId="19" xfId="0" applyFont="1" applyBorder="1" applyAlignment="1">
      <alignment horizontal="justify" vertical="center" wrapText="1"/>
    </xf>
    <xf numFmtId="0" fontId="9" fillId="0" borderId="20" xfId="0" applyFont="1" applyBorder="1" applyAlignment="1">
      <alignment horizontal="justify" vertical="center" wrapText="1"/>
    </xf>
    <xf numFmtId="0" fontId="15" fillId="3" borderId="13" xfId="0" applyFont="1" applyFill="1" applyBorder="1" applyAlignment="1">
      <alignment horizontal="left" vertical="center"/>
    </xf>
    <xf numFmtId="0" fontId="15" fillId="3" borderId="23" xfId="0" applyFont="1" applyFill="1" applyBorder="1" applyAlignment="1">
      <alignment horizontal="left" vertical="center"/>
    </xf>
    <xf numFmtId="0" fontId="15" fillId="0" borderId="6" xfId="0" applyFont="1" applyBorder="1" applyAlignment="1">
      <alignment horizontal="center"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9" fillId="0" borderId="0" xfId="9" applyFont="1" applyAlignment="1">
      <alignment horizontal="center" vertical="center" wrapText="1"/>
    </xf>
    <xf numFmtId="0" fontId="15" fillId="0" borderId="0" xfId="11" applyFont="1" applyAlignment="1">
      <alignment wrapText="1"/>
    </xf>
    <xf numFmtId="10" fontId="31" fillId="8" borderId="9" xfId="12" applyNumberFormat="1" applyFont="1" applyFill="1" applyBorder="1" applyAlignment="1" applyProtection="1">
      <alignment horizontal="center" vertical="center" wrapText="1"/>
    </xf>
    <xf numFmtId="10" fontId="31" fillId="8" borderId="21" xfId="12" applyNumberFormat="1" applyFont="1" applyFill="1" applyBorder="1" applyAlignment="1" applyProtection="1">
      <alignment horizontal="center" vertical="center" wrapText="1"/>
    </xf>
    <xf numFmtId="10" fontId="31" fillId="8" borderId="8" xfId="12" applyNumberFormat="1" applyFont="1" applyFill="1" applyBorder="1" applyAlignment="1" applyProtection="1">
      <alignment horizontal="center" vertical="center" wrapText="1"/>
    </xf>
    <xf numFmtId="10" fontId="31" fillId="8" borderId="23" xfId="12" applyNumberFormat="1" applyFont="1" applyFill="1" applyBorder="1" applyAlignment="1" applyProtection="1">
      <alignment horizontal="center" vertical="center" wrapText="1"/>
    </xf>
    <xf numFmtId="0" fontId="9" fillId="0" borderId="0" xfId="10" applyFont="1" applyAlignment="1">
      <alignment horizontal="center" wrapText="1"/>
    </xf>
    <xf numFmtId="0" fontId="15" fillId="0" borderId="0" xfId="10" applyFont="1" applyAlignment="1">
      <alignment wrapText="1"/>
    </xf>
    <xf numFmtId="0" fontId="20" fillId="0" borderId="0" xfId="9" applyFont="1" applyAlignment="1">
      <alignment horizontal="center" vertical="center" wrapText="1"/>
    </xf>
    <xf numFmtId="10" fontId="23" fillId="7" borderId="0" xfId="9" applyNumberFormat="1" applyFont="1" applyFill="1" applyAlignment="1" applyProtection="1">
      <alignment vertical="center" wrapText="1"/>
      <protection locked="0"/>
    </xf>
    <xf numFmtId="10" fontId="35" fillId="7" borderId="0" xfId="9" applyNumberFormat="1" applyFont="1" applyFill="1" applyAlignment="1" applyProtection="1">
      <alignment vertical="center" wrapText="1"/>
      <protection locked="0"/>
    </xf>
    <xf numFmtId="0" fontId="15" fillId="0" borderId="0" xfId="0" applyFont="1" applyAlignment="1">
      <alignment horizontal="justify" vertical="center" wrapText="1"/>
    </xf>
    <xf numFmtId="0" fontId="17" fillId="0" borderId="0" xfId="0" applyFont="1" applyAlignment="1">
      <alignment horizontal="center" vertical="center"/>
    </xf>
    <xf numFmtId="0" fontId="4" fillId="0" borderId="0" xfId="0" applyFont="1" applyAlignment="1">
      <alignment horizontal="center" vertical="center"/>
    </xf>
    <xf numFmtId="0" fontId="4" fillId="3" borderId="0" xfId="0" applyFont="1" applyFill="1" applyAlignment="1">
      <alignment horizontal="left" vertical="center"/>
    </xf>
    <xf numFmtId="0" fontId="10" fillId="0" borderId="0" xfId="0" applyFont="1" applyAlignment="1">
      <alignment horizontal="justify" vertical="center" wrapText="1"/>
    </xf>
    <xf numFmtId="0" fontId="10" fillId="0" borderId="0" xfId="0" applyFont="1" applyAlignment="1">
      <alignment horizontal="left" vertical="center" wrapText="1"/>
    </xf>
    <xf numFmtId="0" fontId="15" fillId="0" borderId="0" xfId="0" applyFont="1" applyAlignment="1">
      <alignment horizontal="left" vertical="center" wrapText="1"/>
    </xf>
    <xf numFmtId="0" fontId="3" fillId="0" borderId="10"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7" fillId="0" borderId="9"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21" xfId="0" applyFont="1" applyBorder="1" applyAlignment="1" applyProtection="1">
      <alignment horizontal="center" vertical="center" wrapText="1"/>
      <protection locked="0"/>
    </xf>
    <xf numFmtId="0" fontId="5" fillId="0" borderId="0" xfId="0" applyFont="1" applyProtection="1">
      <protection locked="0"/>
    </xf>
    <xf numFmtId="0" fontId="7" fillId="0" borderId="11" xfId="0" applyFont="1" applyBorder="1" applyAlignment="1" applyProtection="1">
      <alignment horizontal="center" vertical="center" wrapText="1"/>
      <protection locked="0"/>
    </xf>
    <xf numFmtId="0" fontId="7" fillId="0" borderId="0" xfId="0" applyFont="1" applyAlignment="1" applyProtection="1">
      <alignment horizontal="center" vertical="center" wrapText="1"/>
      <protection locked="0"/>
    </xf>
    <xf numFmtId="0" fontId="7" fillId="0" borderId="22"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7" fillId="0" borderId="23" xfId="0" applyFont="1" applyBorder="1" applyAlignment="1" applyProtection="1">
      <alignment horizontal="center" vertical="center" wrapText="1"/>
      <protection locked="0"/>
    </xf>
    <xf numFmtId="0" fontId="9" fillId="0" borderId="0" xfId="0" applyFont="1" applyProtection="1">
      <protection locked="0"/>
    </xf>
    <xf numFmtId="164" fontId="5" fillId="0" borderId="1" xfId="2" applyFont="1" applyFill="1" applyBorder="1" applyAlignment="1" applyProtection="1">
      <alignment horizontal="center"/>
      <protection locked="0"/>
    </xf>
    <xf numFmtId="164" fontId="5" fillId="0" borderId="0" xfId="2" applyFont="1" applyFill="1" applyBorder="1" applyAlignment="1" applyProtection="1">
      <alignment horizontal="center"/>
      <protection locked="0"/>
    </xf>
    <xf numFmtId="164" fontId="5" fillId="0" borderId="0" xfId="0" applyNumberFormat="1" applyFont="1" applyProtection="1">
      <protection locked="0"/>
    </xf>
    <xf numFmtId="0" fontId="5" fillId="0" borderId="1" xfId="0" applyFont="1" applyBorder="1" applyProtection="1">
      <protection locked="0"/>
    </xf>
    <xf numFmtId="10" fontId="5" fillId="0" borderId="1" xfId="1" applyNumberFormat="1" applyFont="1" applyFill="1" applyBorder="1" applyAlignment="1" applyProtection="1">
      <alignment horizontal="center"/>
      <protection locked="0"/>
    </xf>
    <xf numFmtId="2" fontId="5" fillId="0" borderId="1" xfId="0" applyNumberFormat="1" applyFont="1" applyBorder="1" applyProtection="1">
      <protection locked="0"/>
    </xf>
    <xf numFmtId="164" fontId="5" fillId="0" borderId="0" xfId="2" applyFont="1" applyBorder="1" applyAlignment="1" applyProtection="1">
      <alignment horizontal="center"/>
      <protection locked="0"/>
    </xf>
    <xf numFmtId="164" fontId="6" fillId="0" borderId="0" xfId="0" applyNumberFormat="1" applyFont="1" applyAlignment="1" applyProtection="1">
      <alignment horizontal="center"/>
      <protection locked="0"/>
    </xf>
    <xf numFmtId="0" fontId="5" fillId="0" borderId="0" xfId="0" applyFont="1" applyAlignment="1" applyProtection="1">
      <alignment horizontal="center"/>
      <protection locked="0"/>
    </xf>
    <xf numFmtId="0" fontId="6" fillId="0" borderId="0" xfId="0" applyFont="1" applyAlignment="1" applyProtection="1">
      <alignment horizontal="left" vertical="center"/>
      <protection locked="0"/>
    </xf>
    <xf numFmtId="0" fontId="5" fillId="0" borderId="0" xfId="0" applyFont="1" applyAlignment="1" applyProtection="1">
      <alignment horizontal="left"/>
      <protection locked="0"/>
    </xf>
    <xf numFmtId="164" fontId="5" fillId="0" borderId="0" xfId="2" applyFont="1" applyBorder="1" applyAlignment="1" applyProtection="1">
      <protection locked="0"/>
    </xf>
    <xf numFmtId="0" fontId="5" fillId="0" borderId="13" xfId="0" applyFont="1" applyBorder="1" applyProtection="1">
      <protection locked="0"/>
    </xf>
    <xf numFmtId="0" fontId="0" fillId="0" borderId="0" xfId="0" applyProtection="1">
      <protection locked="0"/>
    </xf>
    <xf numFmtId="0" fontId="5" fillId="0" borderId="0" xfId="0" applyFont="1" applyAlignment="1" applyProtection="1">
      <alignment horizontal="center" vertical="center"/>
      <protection locked="0"/>
    </xf>
    <xf numFmtId="0" fontId="5" fillId="0" borderId="0" xfId="0" applyFont="1" applyAlignment="1" applyProtection="1">
      <alignment horizontal="left"/>
      <protection locked="0"/>
    </xf>
    <xf numFmtId="0" fontId="5" fillId="0" borderId="0" xfId="0" applyFont="1" applyAlignment="1" applyProtection="1">
      <alignment horizontal="left" vertical="center"/>
      <protection locked="0"/>
    </xf>
    <xf numFmtId="0" fontId="5" fillId="0" borderId="0" xfId="0" applyFont="1" applyAlignment="1" applyProtection="1">
      <alignment vertical="center"/>
      <protection locked="0"/>
    </xf>
    <xf numFmtId="0" fontId="5" fillId="0" borderId="0" xfId="0" applyFont="1" applyAlignment="1" applyProtection="1">
      <alignment horizontal="justify" vertical="center" wrapText="1"/>
      <protection locked="0"/>
    </xf>
    <xf numFmtId="0" fontId="0" fillId="0" borderId="0" xfId="0" applyAlignment="1" applyProtection="1">
      <alignment horizontal="justify" vertical="center" wrapText="1"/>
      <protection locked="0"/>
    </xf>
    <xf numFmtId="0" fontId="10" fillId="0" borderId="0" xfId="0" applyFont="1" applyAlignment="1" applyProtection="1">
      <alignment horizontal="left" wrapText="1"/>
      <protection locked="0"/>
    </xf>
    <xf numFmtId="0" fontId="10" fillId="0" borderId="0" xfId="0" applyFont="1" applyAlignment="1" applyProtection="1">
      <alignment horizontal="justify" wrapText="1"/>
      <protection locked="0"/>
    </xf>
    <xf numFmtId="0" fontId="0" fillId="0" borderId="0" xfId="0" applyAlignment="1" applyProtection="1">
      <alignment horizontal="justify" wrapText="1"/>
      <protection locked="0"/>
    </xf>
    <xf numFmtId="164" fontId="6" fillId="0" borderId="0" xfId="2" applyFont="1" applyBorder="1" applyAlignment="1" applyProtection="1">
      <protection locked="0"/>
    </xf>
    <xf numFmtId="0" fontId="0" fillId="0" borderId="0" xfId="0" applyAlignment="1" applyProtection="1">
      <alignment horizontal="left" wrapText="1"/>
      <protection locked="0"/>
    </xf>
    <xf numFmtId="0" fontId="6" fillId="0" borderId="0" xfId="0" applyFont="1" applyAlignment="1" applyProtection="1">
      <alignment horizontal="right"/>
      <protection locked="0"/>
    </xf>
    <xf numFmtId="0" fontId="6" fillId="0" borderId="0" xfId="0" applyFont="1" applyAlignment="1" applyProtection="1">
      <alignment horizontal="center"/>
      <protection locked="0"/>
    </xf>
    <xf numFmtId="0" fontId="6" fillId="0" borderId="0" xfId="0" applyFont="1" applyAlignment="1" applyProtection="1">
      <alignment horizontal="left"/>
      <protection locked="0"/>
    </xf>
    <xf numFmtId="0" fontId="5" fillId="0" borderId="0" xfId="0" applyFont="1" applyAlignment="1" applyProtection="1">
      <alignment horizontal="left" wrapText="1"/>
      <protection locked="0"/>
    </xf>
    <xf numFmtId="164" fontId="5" fillId="0" borderId="0" xfId="2" applyFont="1" applyFill="1" applyBorder="1" applyAlignment="1" applyProtection="1">
      <protection locked="0"/>
    </xf>
    <xf numFmtId="0" fontId="6" fillId="0" borderId="0" xfId="0" applyFont="1" applyAlignment="1" applyProtection="1">
      <alignment horizontal="left"/>
      <protection locked="0"/>
    </xf>
    <xf numFmtId="0" fontId="6" fillId="4" borderId="0" xfId="0" applyFont="1" applyFill="1" applyAlignment="1" applyProtection="1">
      <alignment horizontal="left"/>
      <protection locked="0"/>
    </xf>
    <xf numFmtId="0" fontId="6" fillId="0" borderId="0" xfId="0" applyFont="1" applyAlignment="1" applyProtection="1">
      <alignment horizontal="right" wrapText="1"/>
      <protection locked="0"/>
    </xf>
    <xf numFmtId="0" fontId="6" fillId="0" borderId="0" xfId="0" applyFont="1" applyAlignment="1" applyProtection="1">
      <alignment horizontal="left" wrapText="1"/>
      <protection locked="0"/>
    </xf>
    <xf numFmtId="0" fontId="5" fillId="0" borderId="0" xfId="0" applyFont="1" applyAlignment="1" applyProtection="1">
      <alignment horizontal="justify" wrapText="1"/>
      <protection locked="0"/>
    </xf>
    <xf numFmtId="0" fontId="6" fillId="0" borderId="0" xfId="0" applyFont="1" applyAlignment="1" applyProtection="1">
      <alignment horizontal="left" vertical="center"/>
      <protection locked="0"/>
    </xf>
    <xf numFmtId="0" fontId="5" fillId="0" borderId="0" xfId="0" applyFont="1" applyAlignment="1" applyProtection="1">
      <alignment horizontal="left" vertical="center"/>
      <protection locked="0"/>
    </xf>
    <xf numFmtId="0" fontId="6" fillId="0" borderId="0" xfId="0" applyFont="1" applyAlignment="1" applyProtection="1">
      <alignment horizontal="right" wrapText="1"/>
      <protection locked="0"/>
    </xf>
    <xf numFmtId="164" fontId="5" fillId="0" borderId="0" xfId="2" applyFont="1" applyBorder="1" applyProtection="1">
      <protection locked="0"/>
    </xf>
    <xf numFmtId="0" fontId="5" fillId="0" borderId="0" xfId="0" applyFont="1" applyAlignment="1" applyProtection="1">
      <alignment horizontal="left" wrapText="1"/>
      <protection locked="0"/>
    </xf>
    <xf numFmtId="0" fontId="5" fillId="0" borderId="0" xfId="0" applyFont="1" applyAlignment="1" applyProtection="1">
      <alignment horizontal="left" vertical="center" wrapText="1"/>
      <protection locked="0"/>
    </xf>
    <xf numFmtId="43" fontId="5" fillId="0" borderId="6" xfId="0" applyNumberFormat="1" applyFont="1" applyBorder="1" applyProtection="1">
      <protection locked="0"/>
    </xf>
    <xf numFmtId="0" fontId="5" fillId="0" borderId="6" xfId="0" applyFont="1" applyBorder="1" applyProtection="1">
      <protection locked="0"/>
    </xf>
    <xf numFmtId="164" fontId="5" fillId="0" borderId="6" xfId="0" applyNumberFormat="1" applyFont="1" applyBorder="1" applyProtection="1">
      <protection locked="0"/>
    </xf>
    <xf numFmtId="164" fontId="5" fillId="9" borderId="1" xfId="0" applyNumberFormat="1" applyFont="1" applyFill="1" applyBorder="1" applyProtection="1">
      <protection locked="0"/>
    </xf>
    <xf numFmtId="0" fontId="10" fillId="0" borderId="1" xfId="0" applyFont="1" applyBorder="1" applyAlignment="1" applyProtection="1">
      <alignment horizontal="left" vertical="center"/>
    </xf>
    <xf numFmtId="0" fontId="15" fillId="0" borderId="1" xfId="0" applyFont="1" applyBorder="1" applyAlignment="1" applyProtection="1">
      <alignment horizontal="left" vertical="center"/>
    </xf>
    <xf numFmtId="0" fontId="3"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10" fillId="0" borderId="8" xfId="0" applyFont="1" applyBorder="1" applyAlignment="1" applyProtection="1">
      <alignment horizontal="left" vertical="center"/>
    </xf>
    <xf numFmtId="0" fontId="15" fillId="0" borderId="6" xfId="0" applyFont="1" applyBorder="1" applyAlignment="1" applyProtection="1">
      <alignment horizontal="left" vertical="center"/>
    </xf>
    <xf numFmtId="0" fontId="15" fillId="0" borderId="19" xfId="0" applyFont="1" applyBorder="1" applyAlignment="1" applyProtection="1">
      <alignment horizontal="left" vertical="center"/>
    </xf>
    <xf numFmtId="0" fontId="15" fillId="0" borderId="20" xfId="0" applyFont="1" applyBorder="1" applyAlignment="1" applyProtection="1">
      <alignment horizontal="left" vertical="center"/>
    </xf>
    <xf numFmtId="0" fontId="3" fillId="0" borderId="6" xfId="0" applyFont="1" applyBorder="1" applyAlignment="1" applyProtection="1">
      <alignment horizontal="center" vertical="center"/>
    </xf>
    <xf numFmtId="0" fontId="10" fillId="0" borderId="19" xfId="0" applyFont="1" applyBorder="1" applyAlignment="1" applyProtection="1">
      <alignment horizontal="center" vertical="center"/>
    </xf>
    <xf numFmtId="0" fontId="10" fillId="0" borderId="20" xfId="0" applyFont="1" applyBorder="1" applyAlignment="1" applyProtection="1">
      <alignment horizontal="center" vertical="center"/>
    </xf>
    <xf numFmtId="0" fontId="11" fillId="0" borderId="1" xfId="0" applyFont="1" applyBorder="1" applyAlignment="1" applyProtection="1">
      <alignment horizontal="center" vertical="center"/>
    </xf>
    <xf numFmtId="0" fontId="6" fillId="0" borderId="1" xfId="0" applyFont="1" applyBorder="1" applyAlignment="1" applyProtection="1">
      <alignment horizontal="center" vertical="center"/>
    </xf>
    <xf numFmtId="0" fontId="8" fillId="0" borderId="12" xfId="0" applyFont="1" applyBorder="1" applyAlignment="1" applyProtection="1">
      <alignment horizontal="center" vertical="center" wrapText="1"/>
    </xf>
    <xf numFmtId="0" fontId="6" fillId="0" borderId="1" xfId="0" applyFont="1" applyBorder="1" applyAlignment="1" applyProtection="1">
      <alignment horizontal="center" vertical="center" wrapText="1"/>
    </xf>
    <xf numFmtId="0" fontId="6" fillId="0" borderId="1" xfId="0" applyFont="1" applyBorder="1" applyAlignment="1" applyProtection="1">
      <alignment horizontal="center"/>
    </xf>
    <xf numFmtId="0" fontId="8" fillId="0" borderId="1" xfId="0" applyFont="1" applyBorder="1" applyAlignment="1" applyProtection="1">
      <alignment horizontal="center" vertical="center"/>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xf>
    <xf numFmtId="0" fontId="8" fillId="0" borderId="1" xfId="0" applyFont="1" applyBorder="1" applyAlignment="1" applyProtection="1">
      <alignment horizontal="center" vertical="center"/>
    </xf>
    <xf numFmtId="0" fontId="6" fillId="0" borderId="1" xfId="0" applyFont="1" applyBorder="1" applyAlignment="1" applyProtection="1">
      <alignment horizontal="center" vertical="top"/>
    </xf>
    <xf numFmtId="0" fontId="6" fillId="0" borderId="1" xfId="0" applyFont="1" applyBorder="1" applyAlignment="1" applyProtection="1">
      <alignment horizontal="left" vertical="center"/>
    </xf>
    <xf numFmtId="164" fontId="5" fillId="0" borderId="1" xfId="2" applyFont="1" applyBorder="1" applyAlignment="1" applyProtection="1">
      <alignment horizontal="center"/>
    </xf>
    <xf numFmtId="164" fontId="5" fillId="0" borderId="1" xfId="2" applyFont="1" applyFill="1" applyBorder="1" applyAlignment="1" applyProtection="1">
      <alignment horizontal="center"/>
    </xf>
    <xf numFmtId="164" fontId="5" fillId="0" borderId="1" xfId="0" applyNumberFormat="1" applyFont="1" applyBorder="1" applyAlignment="1" applyProtection="1">
      <alignment horizontal="center"/>
    </xf>
    <xf numFmtId="0" fontId="5" fillId="0" borderId="1" xfId="0" applyFont="1" applyBorder="1" applyAlignment="1" applyProtection="1">
      <alignment horizontal="center" vertical="top"/>
    </xf>
    <xf numFmtId="0" fontId="5" fillId="0" borderId="6" xfId="0" applyFont="1" applyBorder="1" applyAlignment="1" applyProtection="1">
      <alignment horizontal="center" vertical="top" wrapText="1"/>
    </xf>
    <xf numFmtId="0" fontId="5" fillId="0" borderId="6" xfId="0" applyFont="1" applyBorder="1" applyAlignment="1" applyProtection="1">
      <alignment horizontal="left" vertical="center"/>
    </xf>
    <xf numFmtId="0" fontId="5" fillId="0" borderId="19" xfId="0" applyFont="1" applyBorder="1" applyAlignment="1" applyProtection="1">
      <alignment horizontal="left" vertical="center"/>
    </xf>
    <xf numFmtId="0" fontId="5" fillId="0" borderId="20" xfId="0" applyFont="1" applyBorder="1" applyAlignment="1" applyProtection="1">
      <alignment horizontal="left" vertical="center"/>
    </xf>
    <xf numFmtId="0" fontId="5" fillId="0" borderId="6" xfId="0" applyFont="1" applyBorder="1" applyAlignment="1" applyProtection="1">
      <alignment horizontal="justify" vertical="center" wrapText="1"/>
    </xf>
    <xf numFmtId="0" fontId="5" fillId="0" borderId="19" xfId="0" applyFont="1" applyBorder="1" applyAlignment="1" applyProtection="1">
      <alignment horizontal="justify" vertical="center" wrapText="1"/>
    </xf>
    <xf numFmtId="0" fontId="5" fillId="0" borderId="20" xfId="0" applyFont="1" applyBorder="1" applyAlignment="1" applyProtection="1">
      <alignment horizontal="justify" vertical="center" wrapText="1"/>
    </xf>
    <xf numFmtId="0" fontId="5" fillId="0" borderId="6" xfId="0" applyFont="1" applyBorder="1" applyAlignment="1" applyProtection="1">
      <alignment horizontal="center" vertical="top"/>
    </xf>
    <xf numFmtId="0" fontId="6" fillId="0" borderId="6" xfId="0" applyFont="1" applyBorder="1" applyAlignment="1" applyProtection="1">
      <alignment horizontal="right" vertical="center"/>
    </xf>
    <xf numFmtId="0" fontId="6" fillId="0" borderId="19" xfId="0" applyFont="1" applyBorder="1" applyAlignment="1" applyProtection="1">
      <alignment horizontal="right" vertical="center"/>
    </xf>
    <xf numFmtId="0" fontId="6" fillId="0" borderId="20" xfId="0" applyFont="1" applyBorder="1" applyAlignment="1" applyProtection="1">
      <alignment horizontal="right" vertical="center"/>
    </xf>
    <xf numFmtId="164" fontId="6" fillId="0" borderId="1" xfId="0" applyNumberFormat="1" applyFont="1" applyBorder="1" applyAlignment="1" applyProtection="1">
      <alignment horizontal="center"/>
    </xf>
    <xf numFmtId="0" fontId="6" fillId="0" borderId="6" xfId="0" applyFont="1" applyBorder="1" applyAlignment="1" applyProtection="1">
      <alignment horizontal="left" vertical="center"/>
    </xf>
    <xf numFmtId="0" fontId="6" fillId="0" borderId="19" xfId="0" applyFont="1" applyBorder="1" applyAlignment="1" applyProtection="1">
      <alignment horizontal="left" vertical="center"/>
    </xf>
    <xf numFmtId="0" fontId="6" fillId="0" borderId="20" xfId="0" applyFont="1" applyBorder="1" applyAlignment="1" applyProtection="1">
      <alignment horizontal="left" vertical="center"/>
    </xf>
    <xf numFmtId="49" fontId="9" fillId="0" borderId="1" xfId="0" applyNumberFormat="1" applyFont="1" applyBorder="1" applyAlignment="1" applyProtection="1">
      <alignment horizontal="center" vertical="top"/>
    </xf>
    <xf numFmtId="49" fontId="6" fillId="0" borderId="1" xfId="0" applyNumberFormat="1" applyFont="1" applyBorder="1" applyAlignment="1" applyProtection="1">
      <alignment horizontal="center" vertical="top"/>
    </xf>
    <xf numFmtId="0" fontId="5" fillId="0" borderId="1" xfId="0" applyFont="1" applyBorder="1" applyAlignment="1" applyProtection="1">
      <alignment horizontal="center" vertical="center"/>
    </xf>
    <xf numFmtId="49" fontId="9" fillId="0" borderId="1" xfId="0" applyNumberFormat="1" applyFont="1" applyBorder="1" applyAlignment="1" applyProtection="1">
      <alignment horizontal="center" vertical="top" wrapText="1"/>
    </xf>
    <xf numFmtId="49" fontId="5" fillId="0" borderId="1" xfId="0" applyNumberFormat="1" applyFont="1" applyBorder="1" applyAlignment="1" applyProtection="1">
      <alignment horizontal="center" vertical="top"/>
    </xf>
    <xf numFmtId="49" fontId="5" fillId="0" borderId="1" xfId="0" applyNumberFormat="1" applyFont="1" applyBorder="1" applyAlignment="1" applyProtection="1">
      <alignment horizontal="center" vertical="center" wrapText="1"/>
    </xf>
    <xf numFmtId="164" fontId="5" fillId="0" borderId="1" xfId="2" applyFont="1" applyBorder="1" applyAlignment="1" applyProtection="1">
      <alignment horizontal="center" vertical="center"/>
    </xf>
    <xf numFmtId="0" fontId="6" fillId="0" borderId="1" xfId="0" applyFont="1" applyBorder="1" applyAlignment="1" applyProtection="1">
      <alignment horizontal="center" vertical="center"/>
    </xf>
    <xf numFmtId="0" fontId="5" fillId="0" borderId="0" xfId="0" applyFont="1" applyAlignment="1" applyProtection="1">
      <alignment horizontal="center" vertical="top"/>
    </xf>
    <xf numFmtId="49" fontId="5" fillId="0" borderId="0" xfId="0" applyNumberFormat="1" applyFont="1" applyAlignment="1" applyProtection="1">
      <alignment horizontal="center" vertical="top"/>
    </xf>
    <xf numFmtId="0" fontId="6" fillId="0" borderId="0" xfId="0" applyFont="1" applyAlignment="1" applyProtection="1">
      <alignment horizontal="right" vertical="center"/>
    </xf>
    <xf numFmtId="164" fontId="5" fillId="0" borderId="0" xfId="2" applyFont="1" applyBorder="1" applyAlignment="1" applyProtection="1">
      <alignment horizontal="center"/>
    </xf>
    <xf numFmtId="164" fontId="5" fillId="0" borderId="0" xfId="2" applyFont="1" applyFill="1" applyBorder="1" applyAlignment="1" applyProtection="1">
      <alignment horizontal="center"/>
    </xf>
    <xf numFmtId="164" fontId="6" fillId="0" borderId="0" xfId="0" applyNumberFormat="1" applyFont="1" applyAlignment="1" applyProtection="1">
      <alignment horizontal="center"/>
    </xf>
    <xf numFmtId="0" fontId="5" fillId="0" borderId="1" xfId="0" applyFont="1" applyBorder="1" applyAlignment="1" applyProtection="1">
      <alignment horizontal="center"/>
    </xf>
  </cellXfs>
  <cellStyles count="14">
    <cellStyle name="Normal" xfId="0" builtinId="0"/>
    <cellStyle name="Normal 2 2 2" xfId="6" xr:uid="{00000000-0005-0000-0000-000001000000}"/>
    <cellStyle name="Normal 2 2 4" xfId="11" xr:uid="{846A0DD9-2108-487F-AF7C-51982DCD09C3}"/>
    <cellStyle name="Normal 2 3" xfId="5" xr:uid="{00000000-0005-0000-0000-000002000000}"/>
    <cellStyle name="Normal 2 3 2" xfId="10" xr:uid="{5A58C522-B352-4967-8D90-B3F79AFFD4CE}"/>
    <cellStyle name="Normal 2_Modelo de Detalhamento do  BDI" xfId="3" xr:uid="{00000000-0005-0000-0000-000003000000}"/>
    <cellStyle name="Normal 3" xfId="9" xr:uid="{62D5AE24-530A-40B6-A258-22C4592F2561}"/>
    <cellStyle name="Porcentagem" xfId="1" builtinId="5"/>
    <cellStyle name="Porcentagem 2" xfId="4" xr:uid="{00000000-0005-0000-0000-000005000000}"/>
    <cellStyle name="Porcentagem 2 2 2" xfId="8" xr:uid="{00000000-0005-0000-0000-000006000000}"/>
    <cellStyle name="Porcentagem 2 3" xfId="7" xr:uid="{00000000-0005-0000-0000-000007000000}"/>
    <cellStyle name="Porcentagem 2 3 2" xfId="13" xr:uid="{0E4D5B0C-C1A8-422B-980A-B8CA3838046C}"/>
    <cellStyle name="Porcentagem 3" xfId="12" xr:uid="{49CD87BA-4495-4257-AB81-257989670C7E}"/>
    <cellStyle name="Vírgula" xfId="2"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198120</xdr:colOff>
      <xdr:row>0</xdr:row>
      <xdr:rowOff>228600</xdr:rowOff>
    </xdr:from>
    <xdr:to>
      <xdr:col>2</xdr:col>
      <xdr:colOff>198120</xdr:colOff>
      <xdr:row>0</xdr:row>
      <xdr:rowOff>228600</xdr:rowOff>
    </xdr:to>
    <xdr:sp macro="" textlink="">
      <xdr:nvSpPr>
        <xdr:cNvPr id="9261" name="Line 1">
          <a:extLst>
            <a:ext uri="{FF2B5EF4-FFF2-40B4-BE49-F238E27FC236}">
              <a16:creationId xmlns:a16="http://schemas.microsoft.com/office/drawing/2014/main" id="{00000000-0008-0000-0000-00002D240000}"/>
            </a:ext>
          </a:extLst>
        </xdr:cNvPr>
        <xdr:cNvSpPr>
          <a:spLocks noChangeShapeType="1"/>
        </xdr:cNvSpPr>
      </xdr:nvSpPr>
      <xdr:spPr bwMode="auto">
        <a:xfrm>
          <a:off x="1394460" y="228600"/>
          <a:ext cx="0" cy="0"/>
        </a:xfrm>
        <a:prstGeom prst="line">
          <a:avLst/>
        </a:prstGeom>
        <a:noFill/>
        <a:ln w="9525">
          <a:solidFill>
            <a:srgbClr val="000000"/>
          </a:solidFill>
          <a:round/>
          <a:headEnd/>
          <a:tailEnd/>
        </a:ln>
      </xdr:spPr>
    </xdr:sp>
    <xdr:clientData/>
  </xdr:twoCellAnchor>
  <xdr:twoCellAnchor>
    <xdr:from>
      <xdr:col>2</xdr:col>
      <xdr:colOff>198120</xdr:colOff>
      <xdr:row>0</xdr:row>
      <xdr:rowOff>228600</xdr:rowOff>
    </xdr:from>
    <xdr:to>
      <xdr:col>2</xdr:col>
      <xdr:colOff>198120</xdr:colOff>
      <xdr:row>0</xdr:row>
      <xdr:rowOff>228600</xdr:rowOff>
    </xdr:to>
    <xdr:sp macro="" textlink="">
      <xdr:nvSpPr>
        <xdr:cNvPr id="9262" name="Line 2">
          <a:extLst>
            <a:ext uri="{FF2B5EF4-FFF2-40B4-BE49-F238E27FC236}">
              <a16:creationId xmlns:a16="http://schemas.microsoft.com/office/drawing/2014/main" id="{00000000-0008-0000-0000-00002E240000}"/>
            </a:ext>
          </a:extLst>
        </xdr:cNvPr>
        <xdr:cNvSpPr>
          <a:spLocks noChangeShapeType="1"/>
        </xdr:cNvSpPr>
      </xdr:nvSpPr>
      <xdr:spPr bwMode="auto">
        <a:xfrm>
          <a:off x="1394460" y="228600"/>
          <a:ext cx="0" cy="0"/>
        </a:xfrm>
        <a:prstGeom prst="line">
          <a:avLst/>
        </a:prstGeom>
        <a:noFill/>
        <a:ln w="9525">
          <a:solidFill>
            <a:srgbClr val="000000"/>
          </a:solidFill>
          <a:round/>
          <a:headEnd/>
          <a:tailEnd/>
        </a:ln>
      </xdr:spPr>
    </xdr:sp>
    <xdr:clientData/>
  </xdr:twoCellAnchor>
  <mc:AlternateContent xmlns:mc="http://schemas.openxmlformats.org/markup-compatibility/2006">
    <mc:Choice xmlns:a14="http://schemas.microsoft.com/office/drawing/2010/main" Requires="a14">
      <xdr:twoCellAnchor editAs="oneCell">
        <xdr:from>
          <xdr:col>0</xdr:col>
          <xdr:colOff>390525</xdr:colOff>
          <xdr:row>0</xdr:row>
          <xdr:rowOff>95250</xdr:rowOff>
        </xdr:from>
        <xdr:to>
          <xdr:col>2</xdr:col>
          <xdr:colOff>381000</xdr:colOff>
          <xdr:row>2</xdr:row>
          <xdr:rowOff>171450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000-000004240000}"/>
                </a:ext>
              </a:extLst>
            </xdr:cNvPr>
            <xdr:cNvSpPr/>
          </xdr:nvSpPr>
          <xdr:spPr bwMode="auto">
            <a:xfrm>
              <a:off x="0" y="0"/>
              <a:ext cx="0" cy="0"/>
            </a:xfrm>
            <a:prstGeom prst="rect">
              <a:avLst/>
            </a:prstGeom>
            <a:solidFill>
              <a:srgbClr val="FFFFFF" mc:Ignorable="a14" a14:legacySpreadsheetColorIndex="65"/>
            </a:solidFill>
            <a:ln w="9525">
              <a:solidFill>
                <a:srgbClr val="FFFFFF" mc:Ignorable="a14" a14:legacySpreadsheetColorIndex="9"/>
              </a:solidFill>
              <a:miter lim="800000"/>
              <a:headEnd/>
              <a:tailEnd/>
            </a:ln>
          </xdr:spPr>
        </xdr:sp>
        <xdr:clientData/>
      </xdr:twoCellAnchor>
    </mc:Choice>
    <mc:Fallback/>
  </mc:AlternateContent>
  <xdr:twoCellAnchor>
    <xdr:from>
      <xdr:col>16</xdr:col>
      <xdr:colOff>129886</xdr:colOff>
      <xdr:row>0</xdr:row>
      <xdr:rowOff>60614</xdr:rowOff>
    </xdr:from>
    <xdr:to>
      <xdr:col>16</xdr:col>
      <xdr:colOff>1498023</xdr:colOff>
      <xdr:row>8</xdr:row>
      <xdr:rowOff>77932</xdr:rowOff>
    </xdr:to>
    <xdr:sp macro="" textlink="">
      <xdr:nvSpPr>
        <xdr:cNvPr id="2" name="Seta: para Baixo 1">
          <a:extLst>
            <a:ext uri="{FF2B5EF4-FFF2-40B4-BE49-F238E27FC236}">
              <a16:creationId xmlns:a16="http://schemas.microsoft.com/office/drawing/2014/main" id="{FFF50616-CD6A-5A98-1BB6-063AEB211085}"/>
            </a:ext>
          </a:extLst>
        </xdr:cNvPr>
        <xdr:cNvSpPr/>
      </xdr:nvSpPr>
      <xdr:spPr bwMode="auto">
        <a:xfrm>
          <a:off x="9568295" y="60614"/>
          <a:ext cx="1368137" cy="2000250"/>
        </a:xfrm>
        <a:prstGeom prst="downArrow">
          <a:avLst/>
        </a:prstGeom>
        <a:solidFill>
          <a:srgbClr val="FF0000"/>
        </a:solidFill>
        <a:ln w="9525" cap="flat" cmpd="sng" algn="ctr">
          <a:solidFill>
            <a:srgbClr val="FF0000"/>
          </a:solidFill>
          <a:prstDash val="solid"/>
          <a:round/>
          <a:headEnd type="none" w="med" len="med"/>
          <a:tailEnd type="none" w="med" len="med"/>
        </a:ln>
        <a:effectLst/>
      </xdr:spPr>
      <xdr:txBody>
        <a:bodyPr vertOverflow="clip" wrap="square" lIns="18288" tIns="0" rIns="0" bIns="0" rtlCol="0" anchor="ctr" upright="1"/>
        <a:lstStyle/>
        <a:p>
          <a:pPr algn="ctr"/>
          <a:r>
            <a:rPr lang="pt-BR" sz="900" b="1">
              <a:solidFill>
                <a:schemeClr val="bg1"/>
              </a:solidFill>
              <a:latin typeface="Arial" panose="020B0604020202020204" pitchFamily="34" charset="0"/>
              <a:cs typeface="Arial" panose="020B0604020202020204" pitchFamily="34" charset="0"/>
            </a:rPr>
            <a:t>INSIRA AQUI OS VALORES UNITÁRIOS</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18637</xdr:colOff>
      <xdr:row>0</xdr:row>
      <xdr:rowOff>45720</xdr:rowOff>
    </xdr:from>
    <xdr:to>
      <xdr:col>2</xdr:col>
      <xdr:colOff>606540</xdr:colOff>
      <xdr:row>1</xdr:row>
      <xdr:rowOff>203200</xdr:rowOff>
    </xdr:to>
    <xdr:pic>
      <xdr:nvPicPr>
        <xdr:cNvPr id="19478" name="Picture 1">
          <a:extLst>
            <a:ext uri="{FF2B5EF4-FFF2-40B4-BE49-F238E27FC236}">
              <a16:creationId xmlns:a16="http://schemas.microsoft.com/office/drawing/2014/main" id="{00000000-0008-0000-0100-0000164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626860" y="45720"/>
          <a:ext cx="1196126" cy="662420"/>
        </a:xfrm>
        <a:prstGeom prst="rect">
          <a:avLst/>
        </a:prstGeom>
        <a:solidFill>
          <a:srgbClr val="FFFFFF"/>
        </a:solidFill>
        <a:ln w="9525">
          <a:solidFill>
            <a:srgbClr val="FFFFFF"/>
          </a:solid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198120</xdr:colOff>
      <xdr:row>0</xdr:row>
      <xdr:rowOff>228600</xdr:rowOff>
    </xdr:from>
    <xdr:to>
      <xdr:col>2</xdr:col>
      <xdr:colOff>198120</xdr:colOff>
      <xdr:row>0</xdr:row>
      <xdr:rowOff>228600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1394460" y="228600"/>
          <a:ext cx="0" cy="0"/>
        </a:xfrm>
        <a:prstGeom prst="line">
          <a:avLst/>
        </a:prstGeom>
        <a:noFill/>
        <a:ln w="9525">
          <a:solidFill>
            <a:srgbClr val="000000"/>
          </a:solidFill>
          <a:round/>
          <a:headEnd/>
          <a:tailEnd/>
        </a:ln>
      </xdr:spPr>
    </xdr:sp>
    <xdr:clientData/>
  </xdr:twoCellAnchor>
  <xdr:twoCellAnchor>
    <xdr:from>
      <xdr:col>2</xdr:col>
      <xdr:colOff>198120</xdr:colOff>
      <xdr:row>0</xdr:row>
      <xdr:rowOff>228600</xdr:rowOff>
    </xdr:from>
    <xdr:to>
      <xdr:col>2</xdr:col>
      <xdr:colOff>198120</xdr:colOff>
      <xdr:row>0</xdr:row>
      <xdr:rowOff>228600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a:off x="1394460" y="228600"/>
          <a:ext cx="0" cy="0"/>
        </a:xfrm>
        <a:prstGeom prst="line">
          <a:avLst/>
        </a:prstGeom>
        <a:noFill/>
        <a:ln w="9525">
          <a:solidFill>
            <a:srgbClr val="000000"/>
          </a:solidFill>
          <a:round/>
          <a:headEnd/>
          <a:tailEnd/>
        </a:ln>
      </xdr:spPr>
    </xdr:sp>
    <xdr:clientData/>
  </xdr:twoCellAnchor>
  <mc:AlternateContent xmlns:mc="http://schemas.openxmlformats.org/markup-compatibility/2006">
    <mc:Choice xmlns:a14="http://schemas.microsoft.com/office/drawing/2010/main" Requires="a14">
      <xdr:twoCellAnchor editAs="oneCell">
        <xdr:from>
          <xdr:col>0</xdr:col>
          <xdr:colOff>390525</xdr:colOff>
          <xdr:row>0</xdr:row>
          <xdr:rowOff>95250</xdr:rowOff>
        </xdr:from>
        <xdr:to>
          <xdr:col>2</xdr:col>
          <xdr:colOff>561975</xdr:colOff>
          <xdr:row>2</xdr:row>
          <xdr:rowOff>228600</xdr:rowOff>
        </xdr:to>
        <xdr:sp macro="" textlink="">
          <xdr:nvSpPr>
            <xdr:cNvPr id="26625" name="Object 1" hidden="1">
              <a:extLst>
                <a:ext uri="{63B3BB69-23CF-44E3-9099-C40C66FF867C}">
                  <a14:compatExt spid="_x0000_s26625"/>
                </a:ext>
                <a:ext uri="{FF2B5EF4-FFF2-40B4-BE49-F238E27FC236}">
                  <a16:creationId xmlns:a16="http://schemas.microsoft.com/office/drawing/2014/main" id="{00000000-0008-0000-0200-000001680000}"/>
                </a:ext>
              </a:extLst>
            </xdr:cNvPr>
            <xdr:cNvSpPr/>
          </xdr:nvSpPr>
          <xdr:spPr bwMode="auto">
            <a:xfrm>
              <a:off x="0" y="0"/>
              <a:ext cx="0" cy="0"/>
            </a:xfrm>
            <a:prstGeom prst="rect">
              <a:avLst/>
            </a:prstGeom>
            <a:solidFill>
              <a:srgbClr val="FFFFFF" mc:Ignorable="a14" a14:legacySpreadsheetColorIndex="65"/>
            </a:solidFill>
            <a:ln w="9525">
              <a:solidFill>
                <a:srgbClr val="FFFFFF" mc:Ignorable="a14" a14:legacySpreadsheetColorIndex="9"/>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133350</xdr:colOff>
      <xdr:row>0</xdr:row>
      <xdr:rowOff>76200</xdr:rowOff>
    </xdr:from>
    <xdr:to>
      <xdr:col>1</xdr:col>
      <xdr:colOff>381000</xdr:colOff>
      <xdr:row>2</xdr:row>
      <xdr:rowOff>88565</xdr:rowOff>
    </xdr:to>
    <xdr:pic>
      <xdr:nvPicPr>
        <xdr:cNvPr id="3" name="Picture 4">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 y="76200"/>
          <a:ext cx="857250" cy="545765"/>
        </a:xfrm>
        <a:prstGeom prst="rect">
          <a:avLst/>
        </a:prstGeom>
        <a:solidFill>
          <a:srgbClr val="FFFFFF"/>
        </a:solidFill>
        <a:ln w="9525">
          <a:solidFill>
            <a:srgbClr val="FFFFFF"/>
          </a:solid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57150</xdr:colOff>
          <xdr:row>0</xdr:row>
          <xdr:rowOff>85725</xdr:rowOff>
        </xdr:from>
        <xdr:to>
          <xdr:col>2</xdr:col>
          <xdr:colOff>0</xdr:colOff>
          <xdr:row>2</xdr:row>
          <xdr:rowOff>180975</xdr:rowOff>
        </xdr:to>
        <xdr:sp macro="" textlink="">
          <xdr:nvSpPr>
            <xdr:cNvPr id="21507" name="Object 3" hidden="1">
              <a:extLst>
                <a:ext uri="{63B3BB69-23CF-44E3-9099-C40C66FF867C}">
                  <a14:compatExt spid="_x0000_s21507"/>
                </a:ext>
                <a:ext uri="{FF2B5EF4-FFF2-40B4-BE49-F238E27FC236}">
                  <a16:creationId xmlns:a16="http://schemas.microsoft.com/office/drawing/2014/main" id="{00000000-0008-0000-0400-000003540000}"/>
                </a:ext>
              </a:extLst>
            </xdr:cNvPr>
            <xdr:cNvSpPr/>
          </xdr:nvSpPr>
          <xdr:spPr bwMode="auto">
            <a:xfrm>
              <a:off x="0" y="0"/>
              <a:ext cx="0" cy="0"/>
            </a:xfrm>
            <a:prstGeom prst="rect">
              <a:avLst/>
            </a:prstGeom>
            <a:solidFill>
              <a:srgbClr val="FFFFFF" mc:Ignorable="a14" a14:legacySpreadsheetColorIndex="65"/>
            </a:solidFill>
            <a:ln w="9525">
              <a:solidFill>
                <a:srgbClr val="FFFFFF" mc:Ignorable="a14" a14:legacySpreadsheetColorIndex="9"/>
              </a:solidFill>
              <a:miter lim="800000"/>
              <a:headEnd/>
              <a:tailEnd/>
            </a:ln>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238125</xdr:colOff>
          <xdr:row>0</xdr:row>
          <xdr:rowOff>85725</xdr:rowOff>
        </xdr:from>
        <xdr:to>
          <xdr:col>2</xdr:col>
          <xdr:colOff>142875</xdr:colOff>
          <xdr:row>3</xdr:row>
          <xdr:rowOff>104775</xdr:rowOff>
        </xdr:to>
        <xdr:sp macro="" textlink="">
          <xdr:nvSpPr>
            <xdr:cNvPr id="23553" name="Object 1" hidden="1">
              <a:extLst>
                <a:ext uri="{63B3BB69-23CF-44E3-9099-C40C66FF867C}">
                  <a14:compatExt spid="_x0000_s23553"/>
                </a:ext>
                <a:ext uri="{FF2B5EF4-FFF2-40B4-BE49-F238E27FC236}">
                  <a16:creationId xmlns:a16="http://schemas.microsoft.com/office/drawing/2014/main" id="{00000000-0008-0000-0600-0000015C0000}"/>
                </a:ext>
              </a:extLst>
            </xdr:cNvPr>
            <xdr:cNvSpPr/>
          </xdr:nvSpPr>
          <xdr:spPr bwMode="auto">
            <a:xfrm>
              <a:off x="0" y="0"/>
              <a:ext cx="0" cy="0"/>
            </a:xfrm>
            <a:prstGeom prst="rect">
              <a:avLst/>
            </a:prstGeom>
            <a:solidFill>
              <a:srgbClr val="FFFFFF" mc:Ignorable="a14" a14:legacySpreadsheetColorIndex="65"/>
            </a:solidFill>
            <a:ln w="9525">
              <a:solidFill>
                <a:srgbClr val="FFFFFF" mc:Ignorable="a14" a14:legacySpreadsheetColorIndex="9"/>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ngenhariaberg\c\Users\Usuario\Documents\PROJETOS\01%20-%20Reforma%20CRAS%202024\PLANILHA%20OR&#199;AMENT&#193;RIA%20-%20REFORMA%20DO%20CENTRO%20REFERENCIA%20ASSISTENCIA%20SOCIAL-CRAS%202024%20R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LHA ORÇAMENTÁRIA"/>
      <sheetName val="Mem. Cálculo"/>
      <sheetName val="CPU"/>
      <sheetName val="CRONOGRAMA"/>
      <sheetName val="BDI 32,21%"/>
      <sheetName val="SINAPI"/>
      <sheetName val="BDI"/>
      <sheetName val="CPA-ADM LOCAL"/>
    </sheetNames>
    <sheetDataSet>
      <sheetData sheetId="0">
        <row r="65">
          <cell r="C65" t="str">
            <v>LORENÇO FERNANDES AZEREDO</v>
          </cell>
        </row>
        <row r="66">
          <cell r="C66" t="str">
            <v>CAU A35329-9</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5" Type="http://schemas.openxmlformats.org/officeDocument/2006/relationships/image" Target="../media/image1.emf"/><Relationship Id="rId4" Type="http://schemas.openxmlformats.org/officeDocument/2006/relationships/oleObject" Target="../embeddings/oleObject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7.bin"/><Relationship Id="rId5" Type="http://schemas.openxmlformats.org/officeDocument/2006/relationships/image" Target="../media/image1.emf"/><Relationship Id="rId4" Type="http://schemas.openxmlformats.org/officeDocument/2006/relationships/oleObject" Target="../embeddings/oleObject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79"/>
  <sheetViews>
    <sheetView tabSelected="1" topLeftCell="A2" zoomScale="110" zoomScaleNormal="110" zoomScaleSheetLayoutView="100" workbookViewId="0">
      <selection activeCell="R7" sqref="R7"/>
    </sheetView>
  </sheetViews>
  <sheetFormatPr defaultColWidth="9.140625" defaultRowHeight="12" x14ac:dyDescent="0.2"/>
  <cols>
    <col min="1" max="1" width="8" style="410" customWidth="1"/>
    <col min="2" max="2" width="9.42578125" style="410" customWidth="1"/>
    <col min="3" max="3" width="7.85546875" style="410" customWidth="1"/>
    <col min="4" max="4" width="18.7109375" style="410" customWidth="1"/>
    <col min="5" max="5" width="8.7109375" style="410" customWidth="1"/>
    <col min="6" max="6" width="26.5703125" style="410" customWidth="1"/>
    <col min="7" max="7" width="3.28515625" style="410" customWidth="1"/>
    <col min="8" max="8" width="7" style="410" customWidth="1"/>
    <col min="9" max="9" width="8" style="410" customWidth="1"/>
    <col min="10" max="10" width="6.140625" style="410" customWidth="1"/>
    <col min="11" max="11" width="10.42578125" style="410" customWidth="1"/>
    <col min="12" max="12" width="11.42578125" style="410" customWidth="1"/>
    <col min="13" max="13" width="15.85546875" style="410" customWidth="1"/>
    <col min="14" max="14" width="0" style="410" hidden="1" customWidth="1"/>
    <col min="15" max="15" width="11.85546875" style="410" hidden="1" customWidth="1"/>
    <col min="16" max="16" width="11.140625" style="410" hidden="1" customWidth="1"/>
    <col min="17" max="17" width="24.85546875" style="410" customWidth="1"/>
    <col min="18" max="16384" width="9.140625" style="410"/>
  </cols>
  <sheetData>
    <row r="1" spans="1:17" ht="24.75" customHeight="1" x14ac:dyDescent="0.2">
      <c r="A1" s="407" t="s">
        <v>12</v>
      </c>
      <c r="B1" s="408"/>
      <c r="C1" s="408"/>
      <c r="D1" s="408"/>
      <c r="E1" s="408"/>
      <c r="F1" s="408"/>
      <c r="G1" s="408"/>
      <c r="H1" s="408"/>
      <c r="I1" s="408"/>
      <c r="J1" s="408"/>
      <c r="K1" s="408"/>
      <c r="L1" s="408"/>
      <c r="M1" s="409"/>
    </row>
    <row r="2" spans="1:17" ht="15.75" customHeight="1" x14ac:dyDescent="0.2">
      <c r="A2" s="411"/>
      <c r="B2" s="412"/>
      <c r="C2" s="412"/>
      <c r="D2" s="412"/>
      <c r="E2" s="412"/>
      <c r="F2" s="412"/>
      <c r="G2" s="412"/>
      <c r="H2" s="412"/>
      <c r="I2" s="412"/>
      <c r="J2" s="412"/>
      <c r="K2" s="412"/>
      <c r="L2" s="412"/>
      <c r="M2" s="413"/>
    </row>
    <row r="3" spans="1:17" ht="20.25" customHeight="1" x14ac:dyDescent="0.2">
      <c r="A3" s="414"/>
      <c r="B3" s="415"/>
      <c r="C3" s="415"/>
      <c r="D3" s="415"/>
      <c r="E3" s="415"/>
      <c r="F3" s="415"/>
      <c r="G3" s="415"/>
      <c r="H3" s="415"/>
      <c r="I3" s="415"/>
      <c r="J3" s="415"/>
      <c r="K3" s="415"/>
      <c r="L3" s="415"/>
      <c r="M3" s="416"/>
    </row>
    <row r="4" spans="1:17" s="417" customFormat="1" ht="27" customHeight="1" x14ac:dyDescent="0.2">
      <c r="A4" s="463" t="s">
        <v>9</v>
      </c>
      <c r="B4" s="464" t="s">
        <v>92</v>
      </c>
      <c r="C4" s="464"/>
      <c r="D4" s="464"/>
      <c r="E4" s="464"/>
      <c r="F4" s="464"/>
      <c r="G4" s="464"/>
      <c r="H4" s="464"/>
      <c r="I4" s="464"/>
      <c r="J4" s="465" t="s">
        <v>195</v>
      </c>
      <c r="K4" s="466"/>
      <c r="L4" s="466"/>
      <c r="M4" s="466"/>
    </row>
    <row r="5" spans="1:17" ht="15.75" customHeight="1" x14ac:dyDescent="0.2">
      <c r="A5" s="467" t="s">
        <v>10</v>
      </c>
      <c r="B5" s="468" t="s">
        <v>142</v>
      </c>
      <c r="C5" s="469"/>
      <c r="D5" s="469"/>
      <c r="E5" s="469"/>
      <c r="F5" s="469"/>
      <c r="G5" s="469"/>
      <c r="H5" s="469"/>
      <c r="I5" s="470"/>
      <c r="J5" s="471" t="s">
        <v>193</v>
      </c>
      <c r="K5" s="472"/>
      <c r="L5" s="472"/>
      <c r="M5" s="473"/>
    </row>
    <row r="6" spans="1:17" ht="22.5" customHeight="1" x14ac:dyDescent="0.2">
      <c r="A6" s="474" t="s">
        <v>8</v>
      </c>
      <c r="B6" s="474"/>
      <c r="C6" s="474"/>
      <c r="D6" s="474"/>
      <c r="E6" s="474"/>
      <c r="F6" s="474"/>
      <c r="G6" s="474"/>
      <c r="H6" s="474"/>
      <c r="I6" s="474"/>
      <c r="J6" s="474"/>
      <c r="K6" s="474"/>
      <c r="L6" s="474"/>
      <c r="M6" s="474"/>
    </row>
    <row r="7" spans="1:17" ht="15" customHeight="1" x14ac:dyDescent="0.2">
      <c r="A7" s="475" t="s">
        <v>1</v>
      </c>
      <c r="B7" s="476" t="s">
        <v>29</v>
      </c>
      <c r="C7" s="475" t="s">
        <v>6</v>
      </c>
      <c r="D7" s="475"/>
      <c r="E7" s="475"/>
      <c r="F7" s="475"/>
      <c r="G7" s="475"/>
      <c r="H7" s="475"/>
      <c r="I7" s="475"/>
      <c r="J7" s="477" t="s">
        <v>11</v>
      </c>
      <c r="K7" s="478" t="s">
        <v>5</v>
      </c>
      <c r="L7" s="479" t="s">
        <v>7</v>
      </c>
      <c r="M7" s="479"/>
    </row>
    <row r="8" spans="1:17" ht="15" customHeight="1" x14ac:dyDescent="0.2">
      <c r="A8" s="475"/>
      <c r="B8" s="480"/>
      <c r="C8" s="475"/>
      <c r="D8" s="475"/>
      <c r="E8" s="475"/>
      <c r="F8" s="475"/>
      <c r="G8" s="475"/>
      <c r="H8" s="475"/>
      <c r="I8" s="475"/>
      <c r="J8" s="477"/>
      <c r="K8" s="478"/>
      <c r="L8" s="481" t="s">
        <v>2</v>
      </c>
      <c r="M8" s="482" t="s">
        <v>3</v>
      </c>
    </row>
    <row r="9" spans="1:17" ht="12.75" customHeight="1" x14ac:dyDescent="0.2">
      <c r="A9" s="483">
        <v>1</v>
      </c>
      <c r="B9" s="483"/>
      <c r="C9" s="484" t="s">
        <v>23</v>
      </c>
      <c r="D9" s="484"/>
      <c r="E9" s="484"/>
      <c r="F9" s="484"/>
      <c r="G9" s="484"/>
      <c r="H9" s="484"/>
      <c r="I9" s="484"/>
      <c r="J9" s="485"/>
      <c r="K9" s="486"/>
      <c r="L9" s="486"/>
      <c r="M9" s="487"/>
      <c r="O9" s="419"/>
      <c r="Q9" s="420"/>
    </row>
    <row r="10" spans="1:17" ht="30.75" customHeight="1" x14ac:dyDescent="0.2">
      <c r="A10" s="488" t="s">
        <v>4</v>
      </c>
      <c r="B10" s="489" t="s">
        <v>154</v>
      </c>
      <c r="C10" s="490" t="s">
        <v>153</v>
      </c>
      <c r="D10" s="491"/>
      <c r="E10" s="491"/>
      <c r="F10" s="491"/>
      <c r="G10" s="491"/>
      <c r="H10" s="491"/>
      <c r="I10" s="492"/>
      <c r="J10" s="485" t="s">
        <v>14</v>
      </c>
      <c r="K10" s="486">
        <v>8</v>
      </c>
      <c r="L10" s="486">
        <f>ROUND(Q10,2)</f>
        <v>0</v>
      </c>
      <c r="M10" s="487">
        <f>ROUND(L10*K10,2)</f>
        <v>0</v>
      </c>
      <c r="N10" s="421">
        <v>244.44</v>
      </c>
      <c r="O10" s="422">
        <v>0.33250000000000002</v>
      </c>
      <c r="P10" s="459">
        <f>N10+(N10*O10)</f>
        <v>325.71629999999999</v>
      </c>
      <c r="Q10" s="462"/>
    </row>
    <row r="11" spans="1:17" ht="35.25" customHeight="1" x14ac:dyDescent="0.2">
      <c r="A11" s="488" t="s">
        <v>30</v>
      </c>
      <c r="B11" s="489" t="s">
        <v>152</v>
      </c>
      <c r="C11" s="493" t="s">
        <v>151</v>
      </c>
      <c r="D11" s="494"/>
      <c r="E11" s="494"/>
      <c r="F11" s="494"/>
      <c r="G11" s="494"/>
      <c r="H11" s="494"/>
      <c r="I11" s="495"/>
      <c r="J11" s="485" t="s">
        <v>14</v>
      </c>
      <c r="K11" s="486">
        <v>12</v>
      </c>
      <c r="L11" s="486">
        <f>ROUND(Q11,2)</f>
        <v>0</v>
      </c>
      <c r="M11" s="487">
        <f>ROUND(L11*K11,2)</f>
        <v>0</v>
      </c>
      <c r="N11" s="418">
        <v>579.35</v>
      </c>
      <c r="O11" s="422">
        <v>0.33250000000000002</v>
      </c>
      <c r="P11" s="459">
        <f>N11+(N11*O11)</f>
        <v>771.98387500000001</v>
      </c>
      <c r="Q11" s="462"/>
    </row>
    <row r="12" spans="1:17" ht="12.75" customHeight="1" x14ac:dyDescent="0.2">
      <c r="A12" s="488"/>
      <c r="B12" s="496"/>
      <c r="C12" s="497" t="s">
        <v>24</v>
      </c>
      <c r="D12" s="498"/>
      <c r="E12" s="498"/>
      <c r="F12" s="498"/>
      <c r="G12" s="498"/>
      <c r="H12" s="498"/>
      <c r="I12" s="499"/>
      <c r="J12" s="485"/>
      <c r="K12" s="486"/>
      <c r="L12" s="486"/>
      <c r="M12" s="500">
        <f>SUM(M10:M11)</f>
        <v>0</v>
      </c>
      <c r="N12" s="418"/>
      <c r="O12" s="422">
        <v>0.33250000000000002</v>
      </c>
      <c r="P12" s="459"/>
      <c r="Q12" s="462"/>
    </row>
    <row r="13" spans="1:17" ht="12.6" customHeight="1" x14ac:dyDescent="0.2">
      <c r="A13" s="483">
        <v>2</v>
      </c>
      <c r="B13" s="483"/>
      <c r="C13" s="501" t="s">
        <v>64</v>
      </c>
      <c r="D13" s="502"/>
      <c r="E13" s="502"/>
      <c r="F13" s="502"/>
      <c r="G13" s="502"/>
      <c r="H13" s="502"/>
      <c r="I13" s="503"/>
      <c r="J13" s="485"/>
      <c r="K13" s="486"/>
      <c r="L13" s="486"/>
      <c r="M13" s="487"/>
      <c r="N13" s="418"/>
      <c r="O13" s="422">
        <v>0.33250000000000002</v>
      </c>
      <c r="P13" s="459"/>
      <c r="Q13" s="462"/>
    </row>
    <row r="14" spans="1:17" ht="30" customHeight="1" x14ac:dyDescent="0.2">
      <c r="A14" s="488" t="s">
        <v>25</v>
      </c>
      <c r="B14" s="489" t="s">
        <v>146</v>
      </c>
      <c r="C14" s="493" t="s">
        <v>145</v>
      </c>
      <c r="D14" s="494"/>
      <c r="E14" s="494"/>
      <c r="F14" s="494"/>
      <c r="G14" s="494"/>
      <c r="H14" s="494"/>
      <c r="I14" s="495"/>
      <c r="J14" s="485" t="s">
        <v>66</v>
      </c>
      <c r="K14" s="486">
        <v>1611</v>
      </c>
      <c r="L14" s="486">
        <f t="shared" ref="L14:L16" si="0">ROUND(Q14,2)</f>
        <v>0</v>
      </c>
      <c r="M14" s="487">
        <f t="shared" ref="M14:M16" si="1">ROUND(L14*K14,2)</f>
        <v>0</v>
      </c>
      <c r="N14" s="421">
        <v>204.27</v>
      </c>
      <c r="O14" s="422">
        <v>0.33250000000000002</v>
      </c>
      <c r="P14" s="459">
        <f t="shared" ref="P14:P25" si="2">N14+(N14*O14)</f>
        <v>272.189775</v>
      </c>
      <c r="Q14" s="462"/>
    </row>
    <row r="15" spans="1:17" ht="34.5" customHeight="1" x14ac:dyDescent="0.2">
      <c r="A15" s="488" t="s">
        <v>26</v>
      </c>
      <c r="B15" s="489" t="s">
        <v>161</v>
      </c>
      <c r="C15" s="493" t="s">
        <v>158</v>
      </c>
      <c r="D15" s="494"/>
      <c r="E15" s="494"/>
      <c r="F15" s="494"/>
      <c r="G15" s="494"/>
      <c r="H15" s="494"/>
      <c r="I15" s="495"/>
      <c r="J15" s="485" t="s">
        <v>76</v>
      </c>
      <c r="K15" s="486">
        <v>6</v>
      </c>
      <c r="L15" s="486">
        <f t="shared" si="0"/>
        <v>0</v>
      </c>
      <c r="M15" s="487">
        <f t="shared" si="1"/>
        <v>0</v>
      </c>
      <c r="N15" s="410">
        <v>277.38</v>
      </c>
      <c r="O15" s="422">
        <v>0.33250000000000002</v>
      </c>
      <c r="P15" s="459">
        <f t="shared" si="2"/>
        <v>369.60885000000002</v>
      </c>
      <c r="Q15" s="462"/>
    </row>
    <row r="16" spans="1:17" ht="37.15" customHeight="1" x14ac:dyDescent="0.2">
      <c r="A16" s="488" t="s">
        <v>157</v>
      </c>
      <c r="B16" s="489" t="s">
        <v>150</v>
      </c>
      <c r="C16" s="493" t="s">
        <v>149</v>
      </c>
      <c r="D16" s="494"/>
      <c r="E16" s="494"/>
      <c r="F16" s="494"/>
      <c r="G16" s="494"/>
      <c r="H16" s="494"/>
      <c r="I16" s="495"/>
      <c r="J16" s="485" t="s">
        <v>66</v>
      </c>
      <c r="K16" s="486">
        <v>30</v>
      </c>
      <c r="L16" s="486">
        <f t="shared" si="0"/>
        <v>0</v>
      </c>
      <c r="M16" s="487">
        <f t="shared" si="1"/>
        <v>0</v>
      </c>
      <c r="N16" s="421">
        <v>182.2</v>
      </c>
      <c r="O16" s="422">
        <v>0.33250000000000002</v>
      </c>
      <c r="P16" s="459">
        <f t="shared" si="2"/>
        <v>242.78149999999999</v>
      </c>
      <c r="Q16" s="462"/>
    </row>
    <row r="17" spans="1:17" ht="12.75" customHeight="1" x14ac:dyDescent="0.2">
      <c r="A17" s="488"/>
      <c r="B17" s="504"/>
      <c r="C17" s="497" t="s">
        <v>24</v>
      </c>
      <c r="D17" s="498"/>
      <c r="E17" s="498"/>
      <c r="F17" s="498"/>
      <c r="G17" s="498"/>
      <c r="H17" s="498"/>
      <c r="I17" s="499"/>
      <c r="J17" s="485"/>
      <c r="K17" s="486"/>
      <c r="L17" s="486"/>
      <c r="M17" s="500">
        <f>M14+M15+M16</f>
        <v>0</v>
      </c>
      <c r="N17" s="421"/>
      <c r="O17" s="422">
        <v>0.33250000000000002</v>
      </c>
      <c r="P17" s="459">
        <f t="shared" si="2"/>
        <v>0</v>
      </c>
      <c r="Q17" s="462"/>
    </row>
    <row r="18" spans="1:17" ht="12.75" customHeight="1" x14ac:dyDescent="0.2">
      <c r="A18" s="483">
        <v>3</v>
      </c>
      <c r="B18" s="505"/>
      <c r="C18" s="484" t="s">
        <v>86</v>
      </c>
      <c r="D18" s="484"/>
      <c r="E18" s="484"/>
      <c r="F18" s="484"/>
      <c r="G18" s="484"/>
      <c r="H18" s="484"/>
      <c r="I18" s="484"/>
      <c r="J18" s="485"/>
      <c r="K18" s="486"/>
      <c r="L18" s="486"/>
      <c r="M18" s="487"/>
      <c r="N18" s="421"/>
      <c r="O18" s="422">
        <v>0.33250000000000002</v>
      </c>
      <c r="P18" s="459">
        <f t="shared" si="2"/>
        <v>0</v>
      </c>
      <c r="Q18" s="462"/>
    </row>
    <row r="19" spans="1:17" ht="28.5" customHeight="1" x14ac:dyDescent="0.2">
      <c r="A19" s="506" t="s">
        <v>67</v>
      </c>
      <c r="B19" s="507" t="s">
        <v>166</v>
      </c>
      <c r="C19" s="493" t="s">
        <v>165</v>
      </c>
      <c r="D19" s="494"/>
      <c r="E19" s="494"/>
      <c r="F19" s="494"/>
      <c r="G19" s="494"/>
      <c r="H19" s="494"/>
      <c r="I19" s="495"/>
      <c r="J19" s="486" t="s">
        <v>27</v>
      </c>
      <c r="K19" s="486">
        <v>308.75</v>
      </c>
      <c r="L19" s="486">
        <f>ROUND(Q19,2)</f>
        <v>0</v>
      </c>
      <c r="M19" s="487">
        <f>ROUND(L19*K19,2)</f>
        <v>0</v>
      </c>
      <c r="N19" s="421">
        <v>227.4</v>
      </c>
      <c r="O19" s="422">
        <v>0.33250000000000002</v>
      </c>
      <c r="P19" s="459">
        <f t="shared" si="2"/>
        <v>303.01049999999998</v>
      </c>
      <c r="Q19" s="462"/>
    </row>
    <row r="20" spans="1:17" ht="12" customHeight="1" x14ac:dyDescent="0.2">
      <c r="A20" s="488"/>
      <c r="B20" s="508"/>
      <c r="C20" s="497" t="s">
        <v>24</v>
      </c>
      <c r="D20" s="498"/>
      <c r="E20" s="498"/>
      <c r="F20" s="498"/>
      <c r="G20" s="498"/>
      <c r="H20" s="498"/>
      <c r="I20" s="499"/>
      <c r="J20" s="485"/>
      <c r="K20" s="486"/>
      <c r="L20" s="486"/>
      <c r="M20" s="500">
        <f>M19</f>
        <v>0</v>
      </c>
      <c r="N20" s="421"/>
      <c r="O20" s="422">
        <v>0.33250000000000002</v>
      </c>
      <c r="P20" s="459">
        <f t="shared" si="2"/>
        <v>0</v>
      </c>
      <c r="Q20" s="462"/>
    </row>
    <row r="21" spans="1:17" ht="12.75" customHeight="1" x14ac:dyDescent="0.2">
      <c r="A21" s="483">
        <v>4</v>
      </c>
      <c r="B21" s="504"/>
      <c r="C21" s="484" t="s">
        <v>65</v>
      </c>
      <c r="D21" s="484"/>
      <c r="E21" s="484"/>
      <c r="F21" s="484"/>
      <c r="G21" s="484"/>
      <c r="H21" s="484"/>
      <c r="I21" s="484"/>
      <c r="J21" s="485"/>
      <c r="K21" s="486"/>
      <c r="L21" s="486"/>
      <c r="M21" s="487"/>
      <c r="N21" s="421"/>
      <c r="O21" s="422">
        <v>0.33250000000000002</v>
      </c>
      <c r="P21" s="459">
        <f t="shared" si="2"/>
        <v>0</v>
      </c>
      <c r="Q21" s="462"/>
    </row>
    <row r="22" spans="1:17" ht="33.75" customHeight="1" x14ac:dyDescent="0.2">
      <c r="A22" s="506" t="s">
        <v>89</v>
      </c>
      <c r="B22" s="509" t="s">
        <v>147</v>
      </c>
      <c r="C22" s="493" t="s">
        <v>148</v>
      </c>
      <c r="D22" s="494"/>
      <c r="E22" s="494"/>
      <c r="F22" s="494"/>
      <c r="G22" s="494"/>
      <c r="H22" s="494"/>
      <c r="I22" s="495"/>
      <c r="J22" s="510" t="s">
        <v>14</v>
      </c>
      <c r="K22" s="486">
        <v>6175</v>
      </c>
      <c r="L22" s="486">
        <f>ROUND(Q22,2)</f>
        <v>0</v>
      </c>
      <c r="M22" s="487">
        <f>ROUND(L22*K22,2)</f>
        <v>0</v>
      </c>
      <c r="N22" s="423">
        <v>32.020000000000003</v>
      </c>
      <c r="O22" s="422">
        <v>0.33250000000000002</v>
      </c>
      <c r="P22" s="459">
        <f t="shared" si="2"/>
        <v>42.666650000000004</v>
      </c>
      <c r="Q22" s="462"/>
    </row>
    <row r="23" spans="1:17" ht="12.75" customHeight="1" x14ac:dyDescent="0.2">
      <c r="A23" s="488"/>
      <c r="B23" s="508"/>
      <c r="C23" s="497" t="s">
        <v>24</v>
      </c>
      <c r="D23" s="498"/>
      <c r="E23" s="498"/>
      <c r="F23" s="498"/>
      <c r="G23" s="498"/>
      <c r="H23" s="498"/>
      <c r="I23" s="499"/>
      <c r="J23" s="485"/>
      <c r="K23" s="486"/>
      <c r="L23" s="486"/>
      <c r="M23" s="500">
        <f>M22</f>
        <v>0</v>
      </c>
      <c r="O23" s="422">
        <v>0.33250000000000002</v>
      </c>
      <c r="P23" s="459"/>
      <c r="Q23" s="462"/>
    </row>
    <row r="24" spans="1:17" ht="11.25" customHeight="1" x14ac:dyDescent="0.2">
      <c r="A24" s="511">
        <v>5</v>
      </c>
      <c r="B24" s="504"/>
      <c r="C24" s="484" t="s">
        <v>90</v>
      </c>
      <c r="D24" s="484"/>
      <c r="E24" s="484"/>
      <c r="F24" s="484"/>
      <c r="G24" s="484"/>
      <c r="H24" s="484"/>
      <c r="I24" s="484"/>
      <c r="J24" s="485"/>
      <c r="K24" s="486"/>
      <c r="L24" s="486"/>
      <c r="M24" s="487"/>
      <c r="O24" s="422">
        <v>0.33250000000000002</v>
      </c>
      <c r="P24" s="459"/>
      <c r="Q24" s="462"/>
    </row>
    <row r="25" spans="1:17" ht="36.75" customHeight="1" x14ac:dyDescent="0.2">
      <c r="A25" s="506" t="s">
        <v>91</v>
      </c>
      <c r="B25" s="509" t="s">
        <v>156</v>
      </c>
      <c r="C25" s="493" t="s">
        <v>155</v>
      </c>
      <c r="D25" s="494"/>
      <c r="E25" s="494"/>
      <c r="F25" s="494"/>
      <c r="G25" s="494"/>
      <c r="H25" s="494"/>
      <c r="I25" s="495"/>
      <c r="J25" s="510" t="s">
        <v>14</v>
      </c>
      <c r="K25" s="486">
        <v>960</v>
      </c>
      <c r="L25" s="486">
        <f>ROUND(Q25,2)</f>
        <v>0</v>
      </c>
      <c r="M25" s="487">
        <f>ROUND(L25*K25,2)</f>
        <v>0</v>
      </c>
      <c r="N25" s="421">
        <v>276.42</v>
      </c>
      <c r="O25" s="422">
        <v>0.33250000000000002</v>
      </c>
      <c r="P25" s="459">
        <f t="shared" si="2"/>
        <v>368.32965000000002</v>
      </c>
      <c r="Q25" s="462"/>
    </row>
    <row r="26" spans="1:17" ht="12.75" customHeight="1" x14ac:dyDescent="0.2">
      <c r="A26" s="488"/>
      <c r="B26" s="508"/>
      <c r="C26" s="497" t="s">
        <v>24</v>
      </c>
      <c r="D26" s="498"/>
      <c r="E26" s="498"/>
      <c r="F26" s="498"/>
      <c r="G26" s="498"/>
      <c r="H26" s="498"/>
      <c r="I26" s="499"/>
      <c r="J26" s="485"/>
      <c r="K26" s="486"/>
      <c r="L26" s="486"/>
      <c r="M26" s="500">
        <f>M25</f>
        <v>0</v>
      </c>
      <c r="N26" s="421"/>
      <c r="O26" s="422">
        <v>0.33250000000000002</v>
      </c>
      <c r="P26" s="460"/>
      <c r="Q26" s="462"/>
    </row>
    <row r="27" spans="1:17" ht="12.75" customHeight="1" x14ac:dyDescent="0.2">
      <c r="A27" s="483">
        <v>6</v>
      </c>
      <c r="B27" s="504"/>
      <c r="C27" s="484" t="s">
        <v>93</v>
      </c>
      <c r="D27" s="484"/>
      <c r="E27" s="484"/>
      <c r="F27" s="484"/>
      <c r="G27" s="484"/>
      <c r="H27" s="484"/>
      <c r="I27" s="484"/>
      <c r="J27" s="485"/>
      <c r="K27" s="486"/>
      <c r="L27" s="486"/>
      <c r="M27" s="487"/>
      <c r="N27" s="421"/>
      <c r="O27" s="422">
        <v>0.33250000000000002</v>
      </c>
      <c r="P27" s="461"/>
      <c r="Q27" s="462"/>
    </row>
    <row r="28" spans="1:17" ht="27.75" customHeight="1" x14ac:dyDescent="0.2">
      <c r="A28" s="488" t="s">
        <v>94</v>
      </c>
      <c r="B28" s="504" t="s">
        <v>77</v>
      </c>
      <c r="C28" s="493" t="s">
        <v>127</v>
      </c>
      <c r="D28" s="494"/>
      <c r="E28" s="494"/>
      <c r="F28" s="494"/>
      <c r="G28" s="494"/>
      <c r="H28" s="494"/>
      <c r="I28" s="495"/>
      <c r="J28" s="486" t="s">
        <v>76</v>
      </c>
      <c r="K28" s="486">
        <v>2</v>
      </c>
      <c r="L28" s="486">
        <f>ROUND(Q28,2)</f>
        <v>0</v>
      </c>
      <c r="M28" s="487">
        <f>ROUND(L28*K28,2)</f>
        <v>0</v>
      </c>
      <c r="N28" s="421"/>
      <c r="O28" s="422">
        <v>0.33250000000000002</v>
      </c>
      <c r="P28" s="461"/>
      <c r="Q28" s="462"/>
    </row>
    <row r="29" spans="1:17" ht="12.75" customHeight="1" x14ac:dyDescent="0.2">
      <c r="A29" s="488"/>
      <c r="B29" s="508"/>
      <c r="C29" s="497" t="s">
        <v>24</v>
      </c>
      <c r="D29" s="498"/>
      <c r="E29" s="498"/>
      <c r="F29" s="498"/>
      <c r="G29" s="498"/>
      <c r="H29" s="498"/>
      <c r="I29" s="499"/>
      <c r="J29" s="485"/>
      <c r="K29" s="486"/>
      <c r="L29" s="486"/>
      <c r="M29" s="500">
        <f>M28</f>
        <v>0</v>
      </c>
      <c r="O29" s="424"/>
      <c r="P29" s="420"/>
      <c r="Q29" s="462"/>
    </row>
    <row r="30" spans="1:17" ht="12.75" customHeight="1" x14ac:dyDescent="0.2">
      <c r="A30" s="512"/>
      <c r="B30" s="513"/>
      <c r="C30" s="514"/>
      <c r="D30" s="514"/>
      <c r="E30" s="514"/>
      <c r="F30" s="514"/>
      <c r="G30" s="514"/>
      <c r="H30" s="514"/>
      <c r="I30" s="514"/>
      <c r="J30" s="515"/>
      <c r="K30" s="516"/>
      <c r="L30" s="516"/>
      <c r="M30" s="517"/>
      <c r="O30" s="424"/>
      <c r="P30" s="420"/>
      <c r="Q30" s="462"/>
    </row>
    <row r="31" spans="1:17" ht="12.75" customHeight="1" x14ac:dyDescent="0.2">
      <c r="A31" s="518"/>
      <c r="B31" s="518"/>
      <c r="C31" s="484" t="s">
        <v>28</v>
      </c>
      <c r="D31" s="484"/>
      <c r="E31" s="484"/>
      <c r="F31" s="484"/>
      <c r="G31" s="484"/>
      <c r="H31" s="484"/>
      <c r="I31" s="484"/>
      <c r="J31" s="485"/>
      <c r="K31" s="486"/>
      <c r="L31" s="486"/>
      <c r="M31" s="500">
        <f>M12+M17+M20+M23+M26+M29</f>
        <v>0</v>
      </c>
      <c r="O31" s="424"/>
      <c r="P31" s="420"/>
      <c r="Q31" s="462"/>
    </row>
    <row r="32" spans="1:17" ht="12.75" customHeight="1" x14ac:dyDescent="0.2">
      <c r="A32" s="426"/>
      <c r="B32" s="426"/>
      <c r="C32" s="427"/>
      <c r="D32" s="427"/>
      <c r="E32" s="427"/>
      <c r="F32" s="427"/>
      <c r="G32" s="427"/>
      <c r="H32" s="427"/>
      <c r="I32" s="427"/>
      <c r="J32" s="424"/>
      <c r="K32" s="419"/>
      <c r="L32" s="419"/>
      <c r="M32" s="425"/>
      <c r="O32" s="424"/>
      <c r="P32" s="420"/>
      <c r="Q32" s="420"/>
    </row>
    <row r="33" spans="1:17" ht="12.75" customHeight="1" x14ac:dyDescent="0.2">
      <c r="A33" s="428" t="s">
        <v>194</v>
      </c>
      <c r="B33" s="428"/>
      <c r="C33" s="428"/>
      <c r="D33" s="428"/>
      <c r="E33" s="428"/>
      <c r="F33" s="428"/>
      <c r="G33" s="428"/>
      <c r="H33" s="428"/>
      <c r="I33" s="428"/>
      <c r="O33" s="424"/>
      <c r="P33" s="420"/>
      <c r="Q33" s="420"/>
    </row>
    <row r="34" spans="1:17" ht="12.75" customHeight="1" x14ac:dyDescent="0.2">
      <c r="O34" s="429"/>
      <c r="Q34" s="420"/>
    </row>
    <row r="35" spans="1:17" ht="12.75" customHeight="1" x14ac:dyDescent="0.2">
      <c r="O35" s="429"/>
      <c r="Q35" s="420"/>
    </row>
    <row r="36" spans="1:17" ht="12.75" customHeight="1" x14ac:dyDescent="0.2">
      <c r="E36" s="430"/>
      <c r="F36" s="430"/>
      <c r="G36" s="430"/>
      <c r="J36" s="430"/>
      <c r="K36" s="430"/>
      <c r="L36" s="430"/>
      <c r="M36" s="430"/>
      <c r="O36" s="429"/>
      <c r="Q36" s="420"/>
    </row>
    <row r="37" spans="1:17" ht="24" customHeight="1" x14ac:dyDescent="0.2">
      <c r="A37" s="431"/>
      <c r="B37" s="431"/>
      <c r="C37" s="431"/>
      <c r="D37" s="431"/>
      <c r="E37" s="432" t="s">
        <v>175</v>
      </c>
      <c r="F37" s="432"/>
      <c r="G37" s="432"/>
      <c r="H37" s="431"/>
      <c r="I37" s="431"/>
      <c r="J37" s="432" t="s">
        <v>143</v>
      </c>
      <c r="K37" s="432"/>
      <c r="L37" s="432"/>
      <c r="M37" s="432"/>
      <c r="O37" s="429"/>
      <c r="Q37" s="420"/>
    </row>
    <row r="38" spans="1:17" ht="12.75" customHeight="1" x14ac:dyDescent="0.2">
      <c r="A38" s="433"/>
      <c r="B38" s="433"/>
      <c r="C38" s="433"/>
      <c r="D38" s="433"/>
      <c r="E38" s="432" t="s">
        <v>176</v>
      </c>
      <c r="F38" s="432"/>
      <c r="G38" s="432"/>
      <c r="H38" s="434"/>
      <c r="I38" s="434"/>
      <c r="J38" s="432" t="s">
        <v>13</v>
      </c>
      <c r="K38" s="432"/>
      <c r="L38" s="432"/>
      <c r="M38" s="432"/>
      <c r="O38" s="429"/>
      <c r="Q38" s="420"/>
    </row>
    <row r="39" spans="1:17" ht="12.75" customHeight="1" x14ac:dyDescent="0.2">
      <c r="A39" s="426"/>
      <c r="B39" s="426"/>
      <c r="F39" s="434"/>
      <c r="L39" s="419"/>
      <c r="M39" s="429"/>
      <c r="O39" s="429"/>
      <c r="Q39" s="420"/>
    </row>
    <row r="40" spans="1:17" ht="12.75" customHeight="1" x14ac:dyDescent="0.2">
      <c r="A40" s="426"/>
      <c r="B40" s="426"/>
      <c r="C40" s="432"/>
      <c r="D40" s="432"/>
      <c r="E40" s="432"/>
      <c r="F40" s="435"/>
      <c r="G40" s="435"/>
      <c r="H40" s="435"/>
      <c r="I40" s="435"/>
      <c r="J40" s="435"/>
      <c r="M40" s="435"/>
      <c r="O40" s="429"/>
      <c r="Q40" s="420"/>
    </row>
    <row r="41" spans="1:17" ht="12.75" customHeight="1" x14ac:dyDescent="0.2">
      <c r="A41" s="426"/>
      <c r="B41" s="436"/>
      <c r="C41" s="437"/>
      <c r="D41" s="437"/>
      <c r="E41" s="437"/>
      <c r="F41" s="437"/>
      <c r="G41" s="437"/>
      <c r="H41" s="434"/>
      <c r="I41" s="434"/>
      <c r="J41" s="435"/>
      <c r="M41" s="435"/>
      <c r="O41" s="429"/>
      <c r="Q41" s="420"/>
    </row>
    <row r="42" spans="1:17" ht="12.75" customHeight="1" x14ac:dyDescent="0.2">
      <c r="A42" s="426"/>
      <c r="B42" s="426"/>
      <c r="C42" s="428"/>
      <c r="D42" s="428"/>
      <c r="E42" s="428"/>
      <c r="F42" s="428"/>
      <c r="G42" s="428"/>
      <c r="H42" s="428"/>
      <c r="I42" s="426"/>
      <c r="J42" s="429"/>
      <c r="K42" s="419"/>
      <c r="L42" s="419"/>
      <c r="M42" s="429"/>
      <c r="O42" s="429"/>
      <c r="Q42" s="420"/>
    </row>
    <row r="43" spans="1:17" ht="12.75" customHeight="1" x14ac:dyDescent="0.2">
      <c r="A43" s="426"/>
      <c r="B43" s="426"/>
      <c r="C43" s="428"/>
      <c r="D43" s="428"/>
      <c r="E43" s="428"/>
      <c r="F43" s="428"/>
      <c r="G43" s="428"/>
      <c r="H43" s="428"/>
      <c r="I43" s="426"/>
      <c r="J43" s="429"/>
      <c r="K43" s="419"/>
      <c r="L43" s="419"/>
      <c r="M43" s="429"/>
      <c r="O43" s="429"/>
      <c r="Q43" s="420"/>
    </row>
    <row r="44" spans="1:17" ht="12.75" customHeight="1" x14ac:dyDescent="0.2">
      <c r="A44" s="426"/>
      <c r="B44" s="426"/>
      <c r="C44" s="438"/>
      <c r="D44" s="438"/>
      <c r="E44" s="438"/>
      <c r="F44" s="438"/>
      <c r="G44" s="438"/>
      <c r="H44" s="438"/>
      <c r="I44" s="426"/>
      <c r="J44" s="429"/>
      <c r="K44" s="419"/>
      <c r="L44" s="419"/>
      <c r="M44" s="429"/>
      <c r="O44" s="429"/>
      <c r="Q44" s="420"/>
    </row>
    <row r="45" spans="1:17" ht="12.75" customHeight="1" x14ac:dyDescent="0.2">
      <c r="A45" s="426"/>
      <c r="B45" s="426"/>
      <c r="C45" s="439"/>
      <c r="D45" s="439"/>
      <c r="E45" s="439"/>
      <c r="F45" s="439"/>
      <c r="G45" s="439"/>
      <c r="H45" s="439"/>
      <c r="I45" s="426"/>
      <c r="J45" s="429"/>
      <c r="K45" s="419"/>
      <c r="L45" s="419"/>
      <c r="M45" s="429"/>
      <c r="O45" s="429"/>
      <c r="Q45" s="420"/>
    </row>
    <row r="46" spans="1:17" ht="12.75" customHeight="1" x14ac:dyDescent="0.2">
      <c r="A46" s="426"/>
      <c r="B46" s="426"/>
      <c r="C46" s="439"/>
      <c r="D46" s="439"/>
      <c r="E46" s="439"/>
      <c r="F46" s="439"/>
      <c r="G46" s="439"/>
      <c r="H46" s="439"/>
      <c r="I46" s="426"/>
      <c r="J46" s="429"/>
      <c r="K46" s="419"/>
      <c r="L46" s="419"/>
      <c r="M46" s="429"/>
    </row>
    <row r="47" spans="1:17" ht="12.75" customHeight="1" x14ac:dyDescent="0.2">
      <c r="A47" s="426"/>
      <c r="B47" s="426"/>
      <c r="C47" s="439"/>
      <c r="D47" s="439"/>
      <c r="E47" s="439"/>
      <c r="F47" s="439"/>
      <c r="G47" s="439"/>
      <c r="H47" s="439"/>
      <c r="I47" s="426"/>
      <c r="J47" s="429"/>
      <c r="K47" s="419"/>
      <c r="L47" s="419"/>
      <c r="M47" s="429"/>
    </row>
    <row r="48" spans="1:17" ht="12.75" customHeight="1" x14ac:dyDescent="0.2">
      <c r="A48" s="426"/>
      <c r="B48" s="426"/>
      <c r="C48" s="439"/>
      <c r="D48" s="439"/>
      <c r="E48" s="439"/>
      <c r="F48" s="439"/>
      <c r="G48" s="439"/>
      <c r="H48" s="439"/>
      <c r="I48" s="426"/>
      <c r="J48" s="429"/>
      <c r="K48" s="419"/>
      <c r="L48" s="419"/>
      <c r="M48" s="429"/>
    </row>
    <row r="49" spans="1:13" ht="12.75" customHeight="1" x14ac:dyDescent="0.2">
      <c r="A49" s="426"/>
      <c r="B49" s="426"/>
      <c r="C49" s="440"/>
      <c r="D49" s="440"/>
      <c r="E49" s="440"/>
      <c r="F49" s="440"/>
      <c r="G49" s="440"/>
      <c r="H49" s="440"/>
      <c r="I49" s="426"/>
      <c r="J49" s="429"/>
      <c r="K49" s="419"/>
      <c r="L49" s="419"/>
      <c r="M49" s="441"/>
    </row>
    <row r="50" spans="1:13" ht="12.75" customHeight="1" x14ac:dyDescent="0.2">
      <c r="A50" s="426"/>
      <c r="B50" s="426"/>
      <c r="C50" s="440"/>
      <c r="D50" s="440"/>
      <c r="E50" s="440"/>
      <c r="F50" s="440"/>
      <c r="G50" s="440"/>
      <c r="H50" s="440"/>
      <c r="I50" s="426"/>
      <c r="J50" s="429"/>
      <c r="K50" s="419"/>
      <c r="L50" s="419"/>
      <c r="M50" s="441"/>
    </row>
    <row r="51" spans="1:13" ht="12.75" customHeight="1" x14ac:dyDescent="0.2">
      <c r="A51" s="426"/>
      <c r="B51" s="426"/>
      <c r="C51" s="440"/>
      <c r="D51" s="440"/>
      <c r="E51" s="440"/>
      <c r="F51" s="440"/>
      <c r="G51" s="440"/>
      <c r="H51" s="440"/>
      <c r="I51" s="426"/>
      <c r="J51" s="429"/>
      <c r="K51" s="419"/>
      <c r="L51" s="419"/>
      <c r="M51" s="441"/>
    </row>
    <row r="52" spans="1:13" ht="12.75" customHeight="1" x14ac:dyDescent="0.2">
      <c r="A52" s="426"/>
      <c r="B52" s="426"/>
      <c r="C52" s="442"/>
      <c r="D52" s="442"/>
      <c r="E52" s="442"/>
      <c r="F52" s="442"/>
      <c r="G52" s="442"/>
      <c r="H52" s="442"/>
      <c r="I52" s="426"/>
      <c r="J52" s="429"/>
      <c r="K52" s="419"/>
      <c r="L52" s="419"/>
      <c r="M52" s="441"/>
    </row>
    <row r="53" spans="1:13" ht="12.75" customHeight="1" x14ac:dyDescent="0.2">
      <c r="A53" s="426"/>
      <c r="B53" s="426"/>
      <c r="C53" s="443"/>
      <c r="D53" s="443"/>
      <c r="E53" s="443"/>
      <c r="F53" s="443"/>
      <c r="G53" s="443"/>
      <c r="H53" s="443"/>
      <c r="I53" s="426"/>
      <c r="J53" s="429"/>
      <c r="K53" s="419"/>
      <c r="L53" s="419"/>
      <c r="M53" s="441"/>
    </row>
    <row r="54" spans="1:13" ht="12.75" customHeight="1" x14ac:dyDescent="0.2">
      <c r="A54" s="444"/>
      <c r="B54" s="444"/>
      <c r="C54" s="445"/>
      <c r="D54" s="445"/>
      <c r="E54" s="445"/>
      <c r="F54" s="445"/>
      <c r="G54" s="445"/>
      <c r="H54" s="445"/>
      <c r="I54" s="426"/>
      <c r="J54" s="429"/>
      <c r="K54" s="419"/>
      <c r="L54" s="419"/>
      <c r="M54" s="441"/>
    </row>
    <row r="55" spans="1:13" ht="12.75" customHeight="1" x14ac:dyDescent="0.2">
      <c r="A55" s="426"/>
      <c r="B55" s="426"/>
      <c r="C55" s="428"/>
      <c r="D55" s="428"/>
      <c r="E55" s="428"/>
      <c r="F55" s="428"/>
      <c r="G55" s="428"/>
      <c r="H55" s="428"/>
      <c r="I55" s="426"/>
      <c r="J55" s="429"/>
      <c r="K55" s="419"/>
      <c r="L55" s="419"/>
      <c r="M55" s="441"/>
    </row>
    <row r="56" spans="1:13" ht="12.75" customHeight="1" x14ac:dyDescent="0.2">
      <c r="A56" s="426"/>
      <c r="B56" s="426"/>
      <c r="C56" s="446"/>
      <c r="D56" s="446"/>
      <c r="E56" s="446"/>
      <c r="F56" s="446"/>
      <c r="G56" s="446"/>
      <c r="H56" s="446"/>
      <c r="I56" s="426"/>
      <c r="J56" s="429"/>
      <c r="K56" s="419"/>
      <c r="L56" s="419"/>
      <c r="M56" s="441"/>
    </row>
    <row r="57" spans="1:13" ht="12.75" customHeight="1" x14ac:dyDescent="0.2">
      <c r="A57" s="426"/>
      <c r="B57" s="426"/>
      <c r="C57" s="446"/>
      <c r="D57" s="446"/>
      <c r="E57" s="446"/>
      <c r="F57" s="446"/>
      <c r="G57" s="446"/>
      <c r="H57" s="446"/>
      <c r="I57" s="426"/>
      <c r="J57" s="429"/>
      <c r="K57" s="419"/>
      <c r="L57" s="419"/>
      <c r="M57" s="441"/>
    </row>
    <row r="58" spans="1:13" ht="12.75" customHeight="1" x14ac:dyDescent="0.2">
      <c r="A58" s="426"/>
      <c r="B58" s="426"/>
      <c r="C58" s="443"/>
      <c r="D58" s="443"/>
      <c r="E58" s="443"/>
      <c r="F58" s="443"/>
      <c r="G58" s="443"/>
      <c r="H58" s="443"/>
      <c r="I58" s="426"/>
      <c r="J58" s="429"/>
      <c r="K58" s="429"/>
      <c r="L58" s="419"/>
      <c r="M58" s="441"/>
    </row>
    <row r="59" spans="1:13" ht="12.75" customHeight="1" x14ac:dyDescent="0.2">
      <c r="A59" s="444"/>
      <c r="B59" s="444"/>
      <c r="C59" s="445"/>
      <c r="D59" s="445"/>
      <c r="E59" s="445"/>
      <c r="F59" s="445"/>
      <c r="G59" s="445"/>
      <c r="H59" s="445"/>
      <c r="I59" s="426"/>
      <c r="J59" s="429"/>
      <c r="K59" s="429"/>
      <c r="L59" s="419"/>
      <c r="M59" s="441"/>
    </row>
    <row r="60" spans="1:13" ht="12.75" customHeight="1" x14ac:dyDescent="0.2">
      <c r="A60" s="426"/>
      <c r="B60" s="426"/>
      <c r="C60" s="428"/>
      <c r="D60" s="428"/>
      <c r="E60" s="428"/>
      <c r="F60" s="428"/>
      <c r="G60" s="428"/>
      <c r="H60" s="428"/>
      <c r="I60" s="426"/>
      <c r="J60" s="447"/>
      <c r="K60" s="429"/>
      <c r="L60" s="419"/>
      <c r="M60" s="441"/>
    </row>
    <row r="61" spans="1:13" ht="12.75" customHeight="1" x14ac:dyDescent="0.2">
      <c r="A61" s="426"/>
      <c r="B61" s="426"/>
      <c r="C61" s="428"/>
      <c r="D61" s="428"/>
      <c r="E61" s="428"/>
      <c r="F61" s="428"/>
      <c r="G61" s="428"/>
      <c r="H61" s="428"/>
      <c r="I61" s="426"/>
      <c r="J61" s="447"/>
      <c r="K61" s="429"/>
      <c r="L61" s="419"/>
      <c r="M61" s="441"/>
    </row>
    <row r="62" spans="1:13" ht="12.75" customHeight="1" x14ac:dyDescent="0.2">
      <c r="A62" s="426"/>
      <c r="B62" s="426"/>
      <c r="C62" s="428"/>
      <c r="D62" s="428"/>
      <c r="E62" s="428"/>
      <c r="F62" s="428"/>
      <c r="G62" s="428"/>
      <c r="H62" s="428"/>
      <c r="I62" s="426"/>
      <c r="J62" s="447"/>
      <c r="K62" s="429"/>
      <c r="L62" s="419"/>
      <c r="M62" s="441"/>
    </row>
    <row r="63" spans="1:13" ht="12.75" customHeight="1" x14ac:dyDescent="0.2">
      <c r="A63" s="426"/>
      <c r="B63" s="426"/>
      <c r="C63" s="443"/>
      <c r="D63" s="443"/>
      <c r="E63" s="443"/>
      <c r="F63" s="443"/>
      <c r="G63" s="443"/>
      <c r="H63" s="443"/>
      <c r="I63" s="426"/>
      <c r="J63" s="429"/>
      <c r="K63" s="429"/>
      <c r="L63" s="419"/>
      <c r="M63" s="441"/>
    </row>
    <row r="64" spans="1:13" ht="12.75" customHeight="1" x14ac:dyDescent="0.2">
      <c r="A64" s="426"/>
      <c r="B64" s="426"/>
      <c r="C64" s="445"/>
      <c r="D64" s="445"/>
      <c r="E64" s="445"/>
      <c r="F64" s="445"/>
      <c r="G64" s="445"/>
      <c r="H64" s="445"/>
      <c r="I64" s="426"/>
      <c r="J64" s="429"/>
      <c r="K64" s="429"/>
      <c r="L64" s="419"/>
      <c r="M64" s="441"/>
    </row>
    <row r="65" spans="1:13" ht="12.75" customHeight="1" x14ac:dyDescent="0.2">
      <c r="A65" s="426"/>
      <c r="B65" s="426"/>
      <c r="C65" s="448"/>
      <c r="D65" s="448"/>
      <c r="E65" s="448"/>
      <c r="F65" s="448"/>
      <c r="G65" s="448"/>
      <c r="H65" s="448"/>
      <c r="I65" s="426"/>
      <c r="J65" s="429"/>
      <c r="K65" s="429"/>
      <c r="L65" s="419"/>
      <c r="M65" s="441"/>
    </row>
    <row r="66" spans="1:13" ht="12.75" customHeight="1" x14ac:dyDescent="0.2">
      <c r="A66" s="426"/>
      <c r="B66" s="426"/>
      <c r="C66" s="448"/>
      <c r="D66" s="448"/>
      <c r="E66" s="448"/>
      <c r="F66" s="448"/>
      <c r="G66" s="448"/>
      <c r="H66" s="448"/>
      <c r="I66" s="426"/>
      <c r="J66" s="429"/>
      <c r="K66" s="429"/>
      <c r="L66" s="419"/>
      <c r="M66" s="441"/>
    </row>
    <row r="67" spans="1:13" ht="12.75" customHeight="1" x14ac:dyDescent="0.2">
      <c r="A67" s="426"/>
      <c r="B67" s="426"/>
      <c r="C67" s="449"/>
      <c r="D67" s="449"/>
      <c r="E67" s="449"/>
      <c r="F67" s="449"/>
      <c r="G67" s="449"/>
      <c r="H67" s="449"/>
      <c r="I67" s="426"/>
      <c r="J67" s="429"/>
      <c r="K67" s="429"/>
      <c r="L67" s="419"/>
      <c r="M67" s="441"/>
    </row>
    <row r="68" spans="1:13" ht="12.75" customHeight="1" x14ac:dyDescent="0.2">
      <c r="A68" s="444"/>
      <c r="B68" s="444"/>
      <c r="C68" s="445"/>
      <c r="D68" s="445"/>
      <c r="E68" s="445"/>
      <c r="F68" s="445"/>
      <c r="G68" s="445"/>
      <c r="H68" s="445"/>
      <c r="I68" s="426"/>
      <c r="J68" s="429"/>
      <c r="K68" s="429"/>
      <c r="L68" s="419"/>
      <c r="M68" s="441"/>
    </row>
    <row r="69" spans="1:13" ht="12.75" customHeight="1" x14ac:dyDescent="0.2">
      <c r="A69" s="426"/>
      <c r="B69" s="426"/>
      <c r="C69" s="428"/>
      <c r="D69" s="428"/>
      <c r="E69" s="428"/>
      <c r="F69" s="428"/>
      <c r="G69" s="428"/>
      <c r="H69" s="428"/>
      <c r="I69" s="426"/>
      <c r="J69" s="429"/>
      <c r="K69" s="429"/>
      <c r="L69" s="419"/>
      <c r="M69" s="441"/>
    </row>
    <row r="70" spans="1:13" ht="12.75" customHeight="1" x14ac:dyDescent="0.2">
      <c r="A70" s="426"/>
      <c r="B70" s="426"/>
      <c r="C70" s="428"/>
      <c r="D70" s="428"/>
      <c r="E70" s="428"/>
      <c r="F70" s="428"/>
      <c r="G70" s="428"/>
      <c r="H70" s="428"/>
      <c r="I70" s="426"/>
      <c r="J70" s="429"/>
      <c r="K70" s="429"/>
      <c r="L70" s="419"/>
      <c r="M70" s="441"/>
    </row>
    <row r="71" spans="1:13" ht="12.75" customHeight="1" x14ac:dyDescent="0.2">
      <c r="A71" s="426"/>
      <c r="B71" s="426"/>
      <c r="C71" s="450"/>
      <c r="D71" s="450"/>
      <c r="E71" s="450"/>
      <c r="F71" s="450"/>
      <c r="G71" s="450"/>
      <c r="H71" s="450"/>
      <c r="I71" s="426"/>
      <c r="J71" s="429"/>
      <c r="K71" s="429"/>
      <c r="L71" s="419"/>
      <c r="M71" s="441"/>
    </row>
    <row r="72" spans="1:13" ht="12.75" customHeight="1" x14ac:dyDescent="0.2">
      <c r="A72" s="444"/>
      <c r="B72" s="444"/>
      <c r="C72" s="451"/>
      <c r="D72" s="451"/>
      <c r="E72" s="451"/>
      <c r="F72" s="451"/>
      <c r="G72" s="451"/>
      <c r="H72" s="451"/>
      <c r="I72" s="426"/>
      <c r="J72" s="429"/>
      <c r="K72" s="429"/>
      <c r="L72" s="419"/>
      <c r="M72" s="441"/>
    </row>
    <row r="73" spans="1:13" ht="12.75" customHeight="1" x14ac:dyDescent="0.2">
      <c r="A73" s="426"/>
      <c r="B73" s="426"/>
      <c r="C73" s="446"/>
      <c r="D73" s="446"/>
      <c r="E73" s="446"/>
      <c r="F73" s="446"/>
      <c r="G73" s="446"/>
      <c r="H73" s="446"/>
      <c r="I73" s="426"/>
      <c r="J73" s="429"/>
      <c r="K73" s="429"/>
      <c r="L73" s="419"/>
      <c r="M73" s="441"/>
    </row>
    <row r="74" spans="1:13" ht="12.75" customHeight="1" x14ac:dyDescent="0.2">
      <c r="A74" s="426"/>
      <c r="B74" s="426"/>
      <c r="C74" s="446"/>
      <c r="D74" s="446"/>
      <c r="E74" s="446"/>
      <c r="F74" s="446"/>
      <c r="G74" s="446"/>
      <c r="H74" s="446"/>
      <c r="I74" s="426"/>
      <c r="J74" s="429"/>
      <c r="K74" s="429"/>
      <c r="L74" s="419"/>
      <c r="M74" s="441"/>
    </row>
    <row r="75" spans="1:13" ht="12.75" customHeight="1" x14ac:dyDescent="0.2">
      <c r="A75" s="426"/>
      <c r="B75" s="426"/>
      <c r="C75" s="450"/>
      <c r="D75" s="450"/>
      <c r="E75" s="450"/>
      <c r="F75" s="450"/>
      <c r="G75" s="450"/>
      <c r="H75" s="450"/>
      <c r="I75" s="426"/>
      <c r="J75" s="429"/>
      <c r="K75" s="429"/>
      <c r="L75" s="419"/>
      <c r="M75" s="441"/>
    </row>
    <row r="76" spans="1:13" ht="12.75" customHeight="1" x14ac:dyDescent="0.2">
      <c r="A76" s="444"/>
      <c r="B76" s="444"/>
      <c r="C76" s="451"/>
      <c r="D76" s="451"/>
      <c r="E76" s="451"/>
      <c r="F76" s="451"/>
      <c r="G76" s="451"/>
      <c r="H76" s="451"/>
      <c r="I76" s="426"/>
      <c r="J76" s="429"/>
      <c r="K76" s="429"/>
      <c r="L76" s="419"/>
      <c r="M76" s="441"/>
    </row>
    <row r="77" spans="1:13" ht="12.75" customHeight="1" x14ac:dyDescent="0.2">
      <c r="A77" s="426"/>
      <c r="B77" s="426"/>
      <c r="C77" s="452"/>
      <c r="D77" s="452"/>
      <c r="E77" s="452"/>
      <c r="F77" s="452"/>
      <c r="G77" s="452"/>
      <c r="H77" s="452"/>
      <c r="I77" s="426"/>
      <c r="J77" s="429"/>
      <c r="K77" s="429"/>
      <c r="L77" s="419"/>
      <c r="M77" s="441"/>
    </row>
    <row r="78" spans="1:13" ht="12.75" customHeight="1" x14ac:dyDescent="0.2">
      <c r="A78" s="426"/>
      <c r="B78" s="426"/>
      <c r="C78" s="452"/>
      <c r="D78" s="452"/>
      <c r="E78" s="452"/>
      <c r="F78" s="452"/>
      <c r="G78" s="452"/>
      <c r="H78" s="452"/>
      <c r="I78" s="426"/>
      <c r="J78" s="429"/>
      <c r="K78" s="429"/>
      <c r="L78" s="419"/>
      <c r="M78" s="441"/>
    </row>
    <row r="79" spans="1:13" ht="12.75" customHeight="1" x14ac:dyDescent="0.2">
      <c r="A79" s="426"/>
      <c r="B79" s="426"/>
      <c r="C79" s="450"/>
      <c r="D79" s="450"/>
      <c r="E79" s="450"/>
      <c r="F79" s="450"/>
      <c r="G79" s="450"/>
      <c r="H79" s="450"/>
      <c r="I79" s="426"/>
      <c r="J79" s="429"/>
      <c r="K79" s="429"/>
      <c r="L79" s="419"/>
      <c r="M79" s="441"/>
    </row>
    <row r="80" spans="1:13" ht="12.75" customHeight="1" x14ac:dyDescent="0.2">
      <c r="A80" s="444"/>
      <c r="B80" s="444"/>
      <c r="C80" s="453"/>
      <c r="D80" s="453"/>
      <c r="E80" s="453"/>
      <c r="F80" s="453"/>
      <c r="G80" s="453"/>
      <c r="H80" s="453"/>
      <c r="I80" s="426"/>
      <c r="J80" s="429"/>
      <c r="K80" s="429"/>
      <c r="L80" s="419"/>
      <c r="M80" s="441"/>
    </row>
    <row r="81" spans="1:13" ht="12.75" customHeight="1" x14ac:dyDescent="0.2">
      <c r="A81" s="426"/>
      <c r="B81" s="426"/>
      <c r="C81" s="428"/>
      <c r="D81" s="428"/>
      <c r="E81" s="428"/>
      <c r="F81" s="428"/>
      <c r="G81" s="428"/>
      <c r="H81" s="428"/>
      <c r="I81" s="426"/>
      <c r="J81" s="429"/>
      <c r="K81" s="429"/>
      <c r="L81" s="419"/>
      <c r="M81" s="441"/>
    </row>
    <row r="82" spans="1:13" ht="12.75" customHeight="1" x14ac:dyDescent="0.2">
      <c r="A82" s="426"/>
      <c r="B82" s="426"/>
      <c r="C82" s="452"/>
      <c r="D82" s="452"/>
      <c r="E82" s="452"/>
      <c r="F82" s="452"/>
      <c r="G82" s="452"/>
      <c r="H82" s="452"/>
      <c r="I82" s="426"/>
      <c r="J82" s="429"/>
      <c r="K82" s="429"/>
      <c r="L82" s="419"/>
      <c r="M82" s="441"/>
    </row>
    <row r="83" spans="1:13" ht="12.75" customHeight="1" x14ac:dyDescent="0.2">
      <c r="A83" s="426"/>
      <c r="B83" s="426"/>
      <c r="C83" s="452"/>
      <c r="D83" s="452"/>
      <c r="E83" s="452"/>
      <c r="F83" s="452"/>
      <c r="G83" s="452"/>
      <c r="H83" s="452"/>
      <c r="I83" s="426"/>
      <c r="J83" s="429"/>
      <c r="K83" s="429"/>
      <c r="L83" s="419"/>
      <c r="M83" s="441"/>
    </row>
    <row r="84" spans="1:13" ht="12.75" customHeight="1" x14ac:dyDescent="0.2">
      <c r="A84" s="426"/>
      <c r="B84" s="426"/>
      <c r="C84" s="450"/>
      <c r="D84" s="450"/>
      <c r="E84" s="450"/>
      <c r="F84" s="450"/>
      <c r="G84" s="450"/>
      <c r="H84" s="450"/>
      <c r="I84" s="426"/>
      <c r="J84" s="429"/>
      <c r="K84" s="429"/>
      <c r="L84" s="419"/>
      <c r="M84" s="441"/>
    </row>
    <row r="85" spans="1:13" ht="12.75" customHeight="1" x14ac:dyDescent="0.2">
      <c r="A85" s="444"/>
      <c r="B85" s="444"/>
      <c r="C85" s="445"/>
      <c r="D85" s="445"/>
      <c r="E85" s="445"/>
      <c r="F85" s="445"/>
      <c r="G85" s="445"/>
      <c r="H85" s="445"/>
      <c r="I85" s="426"/>
      <c r="J85" s="429"/>
      <c r="K85" s="429"/>
      <c r="L85" s="419"/>
      <c r="M85" s="441"/>
    </row>
    <row r="86" spans="1:13" ht="12.75" customHeight="1" x14ac:dyDescent="0.2">
      <c r="A86" s="426"/>
      <c r="B86" s="426"/>
      <c r="C86" s="454"/>
      <c r="D86" s="454"/>
      <c r="E86" s="454"/>
      <c r="F86" s="454"/>
      <c r="G86" s="454"/>
      <c r="H86" s="454"/>
      <c r="I86" s="426"/>
      <c r="J86" s="429"/>
      <c r="K86" s="429"/>
      <c r="L86" s="419"/>
      <c r="M86" s="441"/>
    </row>
    <row r="87" spans="1:13" ht="12.75" customHeight="1" x14ac:dyDescent="0.2">
      <c r="A87" s="426"/>
      <c r="B87" s="426"/>
      <c r="C87" s="454"/>
      <c r="D87" s="454"/>
      <c r="E87" s="454"/>
      <c r="F87" s="454"/>
      <c r="G87" s="454"/>
      <c r="H87" s="454"/>
      <c r="I87" s="426"/>
      <c r="J87" s="429"/>
      <c r="K87" s="429"/>
      <c r="L87" s="419"/>
      <c r="M87" s="441"/>
    </row>
    <row r="88" spans="1:13" ht="12.75" customHeight="1" x14ac:dyDescent="0.2">
      <c r="A88" s="426"/>
      <c r="B88" s="426"/>
      <c r="C88" s="454"/>
      <c r="D88" s="454"/>
      <c r="E88" s="454"/>
      <c r="F88" s="454"/>
      <c r="G88" s="454"/>
      <c r="H88" s="454"/>
      <c r="I88" s="426"/>
      <c r="J88" s="429"/>
      <c r="K88" s="429"/>
      <c r="L88" s="419"/>
      <c r="M88" s="441"/>
    </row>
    <row r="89" spans="1:13" ht="12.75" customHeight="1" x14ac:dyDescent="0.2">
      <c r="A89" s="426"/>
      <c r="B89" s="426"/>
      <c r="C89" s="454"/>
      <c r="D89" s="454"/>
      <c r="E89" s="454"/>
      <c r="F89" s="454"/>
      <c r="G89" s="454"/>
      <c r="H89" s="454"/>
      <c r="I89" s="426"/>
      <c r="J89" s="429"/>
      <c r="K89" s="429"/>
      <c r="L89" s="419"/>
      <c r="M89" s="441"/>
    </row>
    <row r="90" spans="1:13" ht="12.75" customHeight="1" x14ac:dyDescent="0.2">
      <c r="A90" s="426"/>
      <c r="B90" s="426"/>
      <c r="C90" s="436"/>
      <c r="D90" s="436"/>
      <c r="E90" s="436"/>
      <c r="F90" s="436"/>
      <c r="G90" s="436"/>
      <c r="H90" s="436"/>
      <c r="I90" s="426"/>
      <c r="J90" s="429"/>
      <c r="K90" s="429"/>
      <c r="L90" s="419"/>
      <c r="M90" s="441"/>
    </row>
    <row r="91" spans="1:13" ht="12.75" customHeight="1" x14ac:dyDescent="0.2">
      <c r="A91" s="426"/>
      <c r="B91" s="426"/>
      <c r="C91" s="436"/>
      <c r="D91" s="436"/>
      <c r="E91" s="436"/>
      <c r="F91" s="436"/>
      <c r="G91" s="436"/>
      <c r="H91" s="436"/>
      <c r="I91" s="426"/>
      <c r="J91" s="429"/>
      <c r="K91" s="429"/>
      <c r="L91" s="419"/>
      <c r="M91" s="441"/>
    </row>
    <row r="92" spans="1:13" ht="12.75" customHeight="1" x14ac:dyDescent="0.2">
      <c r="A92" s="426"/>
      <c r="B92" s="426"/>
      <c r="C92" s="450"/>
      <c r="D92" s="450"/>
      <c r="E92" s="450"/>
      <c r="F92" s="450"/>
      <c r="G92" s="450"/>
      <c r="H92" s="450"/>
      <c r="I92" s="426"/>
      <c r="J92" s="429"/>
      <c r="K92" s="429"/>
      <c r="L92" s="419"/>
      <c r="M92" s="441"/>
    </row>
    <row r="93" spans="1:13" ht="12.75" customHeight="1" x14ac:dyDescent="0.2">
      <c r="A93" s="426"/>
      <c r="B93" s="426"/>
      <c r="C93" s="455"/>
      <c r="D93" s="455"/>
      <c r="E93" s="455"/>
      <c r="F93" s="455"/>
      <c r="G93" s="455"/>
      <c r="H93" s="455"/>
      <c r="I93" s="426"/>
      <c r="J93" s="429"/>
      <c r="K93" s="429"/>
      <c r="L93" s="419"/>
      <c r="M93" s="441"/>
    </row>
    <row r="94" spans="1:13" ht="12.75" customHeight="1" x14ac:dyDescent="0.2">
      <c r="A94" s="426"/>
      <c r="B94" s="426"/>
      <c r="C94" s="455"/>
      <c r="D94" s="455"/>
      <c r="E94" s="455"/>
      <c r="F94" s="455"/>
      <c r="G94" s="455"/>
      <c r="H94" s="455"/>
      <c r="I94" s="426"/>
      <c r="J94" s="429"/>
      <c r="K94" s="429"/>
      <c r="L94" s="419"/>
      <c r="M94" s="441"/>
    </row>
    <row r="95" spans="1:13" ht="12.75" customHeight="1" x14ac:dyDescent="0.2">
      <c r="A95" s="444"/>
      <c r="B95" s="444"/>
      <c r="C95" s="453"/>
      <c r="D95" s="453"/>
      <c r="E95" s="453"/>
      <c r="F95" s="453"/>
      <c r="G95" s="453"/>
      <c r="H95" s="453"/>
      <c r="I95" s="426"/>
      <c r="J95" s="429"/>
      <c r="K95" s="429"/>
      <c r="L95" s="419"/>
      <c r="M95" s="441"/>
    </row>
    <row r="96" spans="1:13" ht="12.75" customHeight="1" x14ac:dyDescent="0.2">
      <c r="A96" s="426"/>
      <c r="B96" s="426"/>
      <c r="C96" s="428"/>
      <c r="D96" s="428"/>
      <c r="E96" s="428"/>
      <c r="F96" s="428"/>
      <c r="G96" s="428"/>
      <c r="H96" s="428"/>
      <c r="I96" s="426"/>
      <c r="J96" s="429"/>
      <c r="K96" s="429"/>
      <c r="L96" s="419"/>
      <c r="M96" s="441"/>
    </row>
    <row r="97" spans="1:13" ht="12.75" customHeight="1" x14ac:dyDescent="0.2">
      <c r="A97" s="426"/>
      <c r="B97" s="426"/>
      <c r="C97" s="450"/>
      <c r="D97" s="450"/>
      <c r="E97" s="450"/>
      <c r="F97" s="450"/>
      <c r="G97" s="450"/>
      <c r="H97" s="450"/>
      <c r="I97" s="426"/>
      <c r="J97" s="429"/>
      <c r="K97" s="429"/>
      <c r="L97" s="419"/>
      <c r="M97" s="441"/>
    </row>
    <row r="98" spans="1:13" ht="12.75" customHeight="1" x14ac:dyDescent="0.2">
      <c r="A98" s="444"/>
      <c r="B98" s="444"/>
      <c r="C98" s="445"/>
      <c r="D98" s="445"/>
      <c r="E98" s="445"/>
      <c r="F98" s="445"/>
      <c r="G98" s="445"/>
      <c r="H98" s="445"/>
      <c r="I98" s="426"/>
      <c r="J98" s="429"/>
      <c r="K98" s="429"/>
      <c r="L98" s="419"/>
      <c r="M98" s="441"/>
    </row>
    <row r="99" spans="1:13" ht="12.75" customHeight="1" x14ac:dyDescent="0.2">
      <c r="A99" s="426"/>
      <c r="B99" s="426"/>
      <c r="C99" s="446"/>
      <c r="D99" s="446"/>
      <c r="E99" s="446"/>
      <c r="F99" s="446"/>
      <c r="G99" s="446"/>
      <c r="H99" s="446"/>
      <c r="I99" s="426"/>
      <c r="J99" s="429"/>
      <c r="K99" s="429"/>
      <c r="L99" s="419"/>
      <c r="M99" s="441"/>
    </row>
    <row r="100" spans="1:13" ht="12.75" customHeight="1" x14ac:dyDescent="0.2">
      <c r="A100" s="426"/>
      <c r="B100" s="426"/>
      <c r="C100" s="446"/>
      <c r="D100" s="446"/>
      <c r="E100" s="446"/>
      <c r="F100" s="446"/>
      <c r="G100" s="446"/>
      <c r="H100" s="446"/>
      <c r="I100" s="426"/>
      <c r="J100" s="429"/>
      <c r="K100" s="429"/>
      <c r="L100" s="419"/>
      <c r="M100" s="441"/>
    </row>
    <row r="101" spans="1:13" ht="12.75" customHeight="1" x14ac:dyDescent="0.2">
      <c r="A101" s="426"/>
      <c r="B101" s="426"/>
      <c r="C101" s="428"/>
      <c r="D101" s="428"/>
      <c r="E101" s="428"/>
      <c r="F101" s="428"/>
      <c r="G101" s="428"/>
      <c r="H101" s="428"/>
      <c r="I101" s="426"/>
      <c r="J101" s="429"/>
      <c r="K101" s="429"/>
      <c r="L101" s="419"/>
      <c r="M101" s="441"/>
    </row>
    <row r="102" spans="1:13" ht="12.75" customHeight="1" x14ac:dyDescent="0.2">
      <c r="A102" s="426"/>
      <c r="B102" s="426"/>
      <c r="C102" s="452"/>
      <c r="D102" s="452"/>
      <c r="E102" s="452"/>
      <c r="F102" s="452"/>
      <c r="G102" s="452"/>
      <c r="H102" s="452"/>
      <c r="I102" s="426"/>
      <c r="J102" s="429"/>
      <c r="K102" s="429"/>
      <c r="L102" s="419"/>
      <c r="M102" s="441"/>
    </row>
    <row r="103" spans="1:13" ht="12.75" customHeight="1" x14ac:dyDescent="0.2">
      <c r="A103" s="426"/>
      <c r="B103" s="426"/>
      <c r="C103" s="440"/>
      <c r="D103" s="440"/>
      <c r="E103" s="440"/>
      <c r="F103" s="440"/>
      <c r="G103" s="440"/>
      <c r="H103" s="440"/>
      <c r="I103" s="426"/>
      <c r="J103" s="429"/>
      <c r="K103" s="419"/>
      <c r="L103" s="419"/>
      <c r="M103" s="441"/>
    </row>
    <row r="104" spans="1:13" ht="12.75" customHeight="1" x14ac:dyDescent="0.2">
      <c r="A104" s="426"/>
      <c r="B104" s="426"/>
      <c r="C104" s="450"/>
      <c r="D104" s="450"/>
      <c r="E104" s="450"/>
      <c r="F104" s="450"/>
      <c r="G104" s="450"/>
      <c r="H104" s="450"/>
      <c r="I104" s="426"/>
      <c r="J104" s="429"/>
      <c r="K104" s="429"/>
      <c r="L104" s="419"/>
      <c r="M104" s="441"/>
    </row>
    <row r="105" spans="1:13" ht="12.75" customHeight="1" x14ac:dyDescent="0.2">
      <c r="A105" s="444"/>
      <c r="B105" s="444"/>
      <c r="C105" s="445"/>
      <c r="D105" s="445"/>
      <c r="E105" s="445"/>
      <c r="F105" s="445"/>
      <c r="G105" s="445"/>
      <c r="H105" s="445"/>
      <c r="I105" s="426"/>
      <c r="J105" s="429"/>
      <c r="K105" s="429"/>
      <c r="L105" s="419"/>
      <c r="M105" s="441"/>
    </row>
    <row r="106" spans="1:13" ht="12.75" customHeight="1" x14ac:dyDescent="0.2">
      <c r="A106" s="426"/>
      <c r="B106" s="426"/>
      <c r="C106" s="428"/>
      <c r="D106" s="428"/>
      <c r="E106" s="428"/>
      <c r="F106" s="428"/>
      <c r="G106" s="428"/>
      <c r="H106" s="428"/>
      <c r="I106" s="426"/>
      <c r="J106" s="429"/>
      <c r="K106" s="429"/>
      <c r="L106" s="419"/>
      <c r="M106" s="441"/>
    </row>
    <row r="107" spans="1:13" ht="12.75" customHeight="1" x14ac:dyDescent="0.2">
      <c r="A107" s="426"/>
      <c r="B107" s="426"/>
      <c r="C107" s="428"/>
      <c r="D107" s="428"/>
      <c r="E107" s="428"/>
      <c r="F107" s="428"/>
      <c r="G107" s="428"/>
      <c r="H107" s="428"/>
      <c r="I107" s="426"/>
      <c r="J107" s="429"/>
      <c r="K107" s="429"/>
      <c r="L107" s="419"/>
      <c r="M107" s="441"/>
    </row>
    <row r="108" spans="1:13" ht="12.75" customHeight="1" x14ac:dyDescent="0.2">
      <c r="A108" s="426"/>
      <c r="B108" s="426"/>
      <c r="C108" s="428"/>
      <c r="D108" s="428"/>
      <c r="E108" s="428"/>
      <c r="F108" s="428"/>
      <c r="G108" s="428"/>
      <c r="H108" s="428"/>
      <c r="I108" s="426"/>
      <c r="J108" s="429"/>
      <c r="K108" s="429"/>
      <c r="L108" s="419"/>
      <c r="M108" s="441"/>
    </row>
    <row r="109" spans="1:13" ht="12.75" customHeight="1" x14ac:dyDescent="0.2">
      <c r="A109" s="426"/>
      <c r="B109" s="426"/>
      <c r="C109" s="428"/>
      <c r="D109" s="428"/>
      <c r="E109" s="428"/>
      <c r="F109" s="428"/>
      <c r="G109" s="428"/>
      <c r="H109" s="428"/>
      <c r="I109" s="426"/>
      <c r="J109" s="429"/>
      <c r="K109" s="429"/>
      <c r="L109" s="419"/>
      <c r="M109" s="441"/>
    </row>
    <row r="110" spans="1:13" ht="12.75" customHeight="1" x14ac:dyDescent="0.2">
      <c r="A110" s="426"/>
      <c r="B110" s="426"/>
      <c r="C110" s="428"/>
      <c r="D110" s="428"/>
      <c r="E110" s="428"/>
      <c r="F110" s="428"/>
      <c r="G110" s="428"/>
      <c r="H110" s="428"/>
      <c r="I110" s="426"/>
      <c r="J110" s="429"/>
      <c r="K110" s="429"/>
      <c r="L110" s="419"/>
      <c r="M110" s="441"/>
    </row>
    <row r="111" spans="1:13" ht="12.75" customHeight="1" x14ac:dyDescent="0.2">
      <c r="A111" s="426"/>
      <c r="B111" s="426"/>
      <c r="C111" s="428"/>
      <c r="D111" s="428"/>
      <c r="E111" s="428"/>
      <c r="F111" s="428"/>
      <c r="G111" s="428"/>
      <c r="H111" s="428"/>
      <c r="I111" s="426"/>
      <c r="J111" s="429"/>
      <c r="K111" s="429"/>
      <c r="L111" s="419"/>
      <c r="M111" s="441"/>
    </row>
    <row r="112" spans="1:13" ht="12.75" customHeight="1" x14ac:dyDescent="0.2">
      <c r="A112" s="426"/>
      <c r="B112" s="426"/>
      <c r="C112" s="428"/>
      <c r="D112" s="428"/>
      <c r="E112" s="428"/>
      <c r="F112" s="428"/>
      <c r="G112" s="428"/>
      <c r="H112" s="428"/>
      <c r="I112" s="426"/>
      <c r="J112" s="429"/>
      <c r="K112" s="429"/>
      <c r="L112" s="419"/>
      <c r="M112" s="441"/>
    </row>
    <row r="113" spans="1:15" ht="12.75" customHeight="1" x14ac:dyDescent="0.2">
      <c r="A113" s="426"/>
      <c r="B113" s="426"/>
      <c r="C113" s="452"/>
      <c r="D113" s="452"/>
      <c r="E113" s="452"/>
      <c r="F113" s="452"/>
      <c r="G113" s="452"/>
      <c r="H113" s="452"/>
      <c r="I113" s="426"/>
      <c r="J113" s="447"/>
      <c r="K113" s="429"/>
      <c r="L113" s="419"/>
      <c r="M113" s="441"/>
    </row>
    <row r="114" spans="1:15" ht="12.75" customHeight="1" x14ac:dyDescent="0.2">
      <c r="A114" s="426"/>
      <c r="B114" s="426"/>
      <c r="C114" s="452"/>
      <c r="D114" s="452"/>
      <c r="E114" s="452"/>
      <c r="F114" s="452"/>
      <c r="G114" s="452"/>
      <c r="H114" s="452"/>
      <c r="I114" s="426"/>
      <c r="J114" s="429"/>
      <c r="K114" s="429"/>
      <c r="L114" s="419"/>
      <c r="M114" s="441"/>
    </row>
    <row r="115" spans="1:15" ht="12.75" customHeight="1" x14ac:dyDescent="0.2">
      <c r="A115" s="426"/>
      <c r="B115" s="426"/>
      <c r="C115" s="450"/>
      <c r="D115" s="450"/>
      <c r="E115" s="450"/>
      <c r="F115" s="450"/>
      <c r="G115" s="450"/>
      <c r="H115" s="450"/>
      <c r="I115" s="426"/>
      <c r="J115" s="429"/>
      <c r="K115" s="429"/>
      <c r="L115" s="419"/>
      <c r="M115" s="441"/>
      <c r="O115" s="456"/>
    </row>
    <row r="116" spans="1:15" ht="12.75" customHeight="1" x14ac:dyDescent="0.2">
      <c r="A116" s="444"/>
      <c r="B116" s="444"/>
      <c r="C116" s="445"/>
      <c r="D116" s="445"/>
      <c r="E116" s="445"/>
      <c r="F116" s="445"/>
      <c r="G116" s="445"/>
      <c r="H116" s="445"/>
      <c r="I116" s="426"/>
      <c r="J116" s="429"/>
      <c r="K116" s="429"/>
      <c r="L116" s="419"/>
      <c r="M116" s="441"/>
      <c r="O116" s="420"/>
    </row>
    <row r="117" spans="1:15" ht="12.75" customHeight="1" x14ac:dyDescent="0.2">
      <c r="A117" s="426"/>
      <c r="B117" s="426"/>
      <c r="C117" s="428"/>
      <c r="D117" s="428"/>
      <c r="E117" s="428"/>
      <c r="F117" s="428"/>
      <c r="G117" s="428"/>
      <c r="H117" s="428"/>
      <c r="I117" s="426"/>
      <c r="J117" s="429"/>
      <c r="K117" s="429"/>
      <c r="L117" s="419"/>
      <c r="M117" s="441"/>
    </row>
    <row r="118" spans="1:15" ht="12.75" customHeight="1" x14ac:dyDescent="0.2">
      <c r="A118" s="426"/>
      <c r="B118" s="426"/>
      <c r="C118" s="428"/>
      <c r="D118" s="428"/>
      <c r="E118" s="428"/>
      <c r="F118" s="428"/>
      <c r="G118" s="428"/>
      <c r="H118" s="428"/>
      <c r="I118" s="426"/>
      <c r="J118" s="447"/>
      <c r="K118" s="429"/>
      <c r="L118" s="419"/>
      <c r="M118" s="441"/>
    </row>
    <row r="119" spans="1:15" ht="12.75" customHeight="1" x14ac:dyDescent="0.2">
      <c r="A119" s="426"/>
      <c r="B119" s="426"/>
      <c r="C119" s="428"/>
      <c r="D119" s="428"/>
      <c r="E119" s="428"/>
      <c r="F119" s="428"/>
      <c r="G119" s="428"/>
      <c r="H119" s="428"/>
      <c r="I119" s="426"/>
      <c r="J119" s="447"/>
      <c r="K119" s="429"/>
      <c r="L119" s="419"/>
      <c r="M119" s="441"/>
    </row>
    <row r="120" spans="1:15" x14ac:dyDescent="0.2">
      <c r="A120" s="426"/>
      <c r="B120" s="426"/>
      <c r="C120" s="446"/>
      <c r="D120" s="446"/>
      <c r="E120" s="446"/>
      <c r="F120" s="446"/>
      <c r="G120" s="446"/>
      <c r="H120" s="446"/>
      <c r="I120" s="426"/>
      <c r="J120" s="447"/>
      <c r="K120" s="429"/>
      <c r="L120" s="419"/>
      <c r="M120" s="441"/>
    </row>
    <row r="121" spans="1:15" x14ac:dyDescent="0.2">
      <c r="A121" s="426"/>
      <c r="B121" s="426"/>
      <c r="C121" s="457"/>
      <c r="D121" s="457"/>
      <c r="E121" s="457"/>
      <c r="F121" s="457"/>
      <c r="G121" s="457"/>
      <c r="H121" s="457"/>
      <c r="I121" s="426"/>
      <c r="J121" s="447"/>
      <c r="K121" s="429"/>
      <c r="L121" s="419"/>
      <c r="M121" s="441"/>
    </row>
    <row r="122" spans="1:15" ht="12" customHeight="1" x14ac:dyDescent="0.2">
      <c r="A122" s="426"/>
      <c r="B122" s="426"/>
      <c r="C122" s="450"/>
      <c r="D122" s="450"/>
      <c r="E122" s="450"/>
      <c r="F122" s="450"/>
      <c r="G122" s="450"/>
      <c r="H122" s="450"/>
      <c r="I122" s="426"/>
      <c r="J122" s="429"/>
      <c r="K122" s="429"/>
      <c r="L122" s="419"/>
      <c r="M122" s="441"/>
    </row>
    <row r="123" spans="1:15" x14ac:dyDescent="0.2">
      <c r="A123" s="444"/>
      <c r="B123" s="444"/>
      <c r="C123" s="445"/>
      <c r="D123" s="445"/>
      <c r="E123" s="445"/>
      <c r="F123" s="445"/>
      <c r="G123" s="445"/>
      <c r="H123" s="445"/>
      <c r="I123" s="426"/>
      <c r="J123" s="429"/>
      <c r="K123" s="429"/>
      <c r="L123" s="419"/>
      <c r="M123" s="441"/>
    </row>
    <row r="124" spans="1:15" x14ac:dyDescent="0.2">
      <c r="A124" s="426"/>
      <c r="B124" s="426"/>
      <c r="C124" s="428"/>
      <c r="D124" s="428"/>
      <c r="E124" s="428"/>
      <c r="F124" s="428"/>
      <c r="G124" s="428"/>
      <c r="H124" s="428"/>
      <c r="I124" s="426"/>
      <c r="J124" s="429"/>
      <c r="K124" s="429"/>
      <c r="L124" s="419"/>
      <c r="M124" s="441"/>
    </row>
    <row r="125" spans="1:15" x14ac:dyDescent="0.2">
      <c r="A125" s="426"/>
      <c r="B125" s="426"/>
      <c r="C125" s="450"/>
      <c r="D125" s="450"/>
      <c r="E125" s="450"/>
      <c r="F125" s="450"/>
      <c r="G125" s="450"/>
      <c r="H125" s="450"/>
      <c r="I125" s="426"/>
      <c r="J125" s="429"/>
      <c r="K125" s="429"/>
      <c r="L125" s="429"/>
      <c r="M125" s="441"/>
    </row>
    <row r="126" spans="1:15" x14ac:dyDescent="0.2">
      <c r="A126" s="426"/>
      <c r="B126" s="426"/>
      <c r="C126" s="428"/>
      <c r="D126" s="428"/>
      <c r="E126" s="428"/>
      <c r="F126" s="428"/>
      <c r="G126" s="428"/>
      <c r="H126" s="428"/>
      <c r="I126" s="426"/>
      <c r="J126" s="429"/>
      <c r="K126" s="429"/>
      <c r="L126" s="429"/>
      <c r="M126" s="441"/>
    </row>
    <row r="127" spans="1:15" x14ac:dyDescent="0.2">
      <c r="A127" s="426"/>
      <c r="B127" s="426"/>
      <c r="C127" s="428"/>
      <c r="D127" s="428"/>
      <c r="E127" s="428"/>
      <c r="F127" s="428"/>
      <c r="G127" s="428"/>
      <c r="H127" s="428"/>
      <c r="I127" s="426"/>
      <c r="J127" s="429"/>
      <c r="K127" s="429"/>
      <c r="L127" s="429"/>
      <c r="M127" s="441"/>
    </row>
    <row r="128" spans="1:15" x14ac:dyDescent="0.2">
      <c r="A128" s="426"/>
      <c r="B128" s="426"/>
      <c r="C128" s="445"/>
      <c r="D128" s="445"/>
      <c r="E128" s="445"/>
      <c r="F128" s="445"/>
      <c r="G128" s="445"/>
      <c r="H128" s="445"/>
      <c r="I128" s="426"/>
      <c r="J128" s="429"/>
      <c r="K128" s="429"/>
      <c r="L128" s="429"/>
      <c r="M128" s="441"/>
    </row>
    <row r="129" spans="1:13" x14ac:dyDescent="0.2">
      <c r="A129" s="426"/>
      <c r="B129" s="426"/>
      <c r="C129" s="428"/>
      <c r="D129" s="428"/>
      <c r="E129" s="428"/>
      <c r="F129" s="428"/>
      <c r="G129" s="428"/>
      <c r="H129" s="428"/>
      <c r="I129" s="426"/>
      <c r="J129" s="429"/>
      <c r="K129" s="429"/>
      <c r="L129" s="429"/>
      <c r="M129" s="441"/>
    </row>
    <row r="130" spans="1:13" x14ac:dyDescent="0.2">
      <c r="A130" s="426"/>
      <c r="B130" s="426"/>
      <c r="C130" s="428"/>
      <c r="D130" s="428"/>
      <c r="E130" s="428"/>
      <c r="F130" s="428"/>
      <c r="G130" s="428"/>
      <c r="H130" s="428"/>
      <c r="I130" s="426"/>
      <c r="J130" s="429"/>
      <c r="K130" s="429"/>
      <c r="L130" s="429"/>
      <c r="M130" s="441"/>
    </row>
    <row r="131" spans="1:13" x14ac:dyDescent="0.2">
      <c r="A131" s="426"/>
      <c r="B131" s="426"/>
      <c r="C131" s="428"/>
      <c r="D131" s="428"/>
      <c r="E131" s="428"/>
      <c r="F131" s="428"/>
      <c r="G131" s="428"/>
      <c r="H131" s="428"/>
      <c r="I131" s="426"/>
      <c r="J131" s="429"/>
      <c r="K131" s="429"/>
      <c r="L131" s="429"/>
      <c r="M131" s="441"/>
    </row>
    <row r="132" spans="1:13" x14ac:dyDescent="0.2">
      <c r="A132" s="426"/>
      <c r="B132" s="426"/>
      <c r="C132" s="428"/>
      <c r="D132" s="428"/>
      <c r="E132" s="428"/>
      <c r="F132" s="428"/>
      <c r="G132" s="428"/>
      <c r="H132" s="428"/>
      <c r="I132" s="426"/>
      <c r="J132" s="429"/>
      <c r="K132" s="429"/>
      <c r="L132" s="429"/>
      <c r="M132" s="441"/>
    </row>
    <row r="133" spans="1:13" x14ac:dyDescent="0.2">
      <c r="A133" s="426"/>
      <c r="B133" s="426"/>
      <c r="C133" s="428"/>
      <c r="D133" s="428"/>
      <c r="E133" s="428"/>
      <c r="F133" s="428"/>
      <c r="G133" s="428"/>
      <c r="H133" s="428"/>
      <c r="I133" s="426"/>
      <c r="J133" s="429"/>
      <c r="K133" s="429"/>
      <c r="L133" s="429"/>
      <c r="M133" s="441"/>
    </row>
    <row r="134" spans="1:13" x14ac:dyDescent="0.2">
      <c r="A134" s="426"/>
      <c r="B134" s="426"/>
      <c r="C134" s="428"/>
      <c r="D134" s="428"/>
      <c r="E134" s="428"/>
      <c r="F134" s="428"/>
      <c r="G134" s="428"/>
      <c r="H134" s="428"/>
      <c r="I134" s="426"/>
      <c r="J134" s="429"/>
      <c r="K134" s="429"/>
      <c r="L134" s="429"/>
      <c r="M134" s="441"/>
    </row>
    <row r="135" spans="1:13" ht="12.75" customHeight="1" x14ac:dyDescent="0.2">
      <c r="A135" s="426"/>
      <c r="B135" s="426"/>
      <c r="C135" s="428"/>
      <c r="D135" s="428"/>
      <c r="E135" s="428"/>
      <c r="F135" s="428"/>
      <c r="G135" s="428"/>
      <c r="H135" s="428"/>
      <c r="I135" s="426"/>
      <c r="J135" s="429"/>
      <c r="K135" s="429"/>
      <c r="L135" s="429"/>
      <c r="M135" s="441"/>
    </row>
    <row r="136" spans="1:13" x14ac:dyDescent="0.2">
      <c r="A136" s="426"/>
      <c r="B136" s="426"/>
      <c r="C136" s="428"/>
      <c r="D136" s="428"/>
      <c r="E136" s="428"/>
      <c r="F136" s="428"/>
      <c r="G136" s="428"/>
      <c r="H136" s="428"/>
      <c r="I136" s="426"/>
      <c r="J136" s="429"/>
      <c r="K136" s="429"/>
      <c r="L136" s="429"/>
      <c r="M136" s="441"/>
    </row>
    <row r="137" spans="1:13" x14ac:dyDescent="0.2">
      <c r="A137" s="426"/>
      <c r="B137" s="426"/>
      <c r="C137" s="428"/>
      <c r="D137" s="428"/>
      <c r="E137" s="428"/>
      <c r="F137" s="428"/>
      <c r="G137" s="428"/>
      <c r="H137" s="428"/>
      <c r="I137" s="426"/>
      <c r="J137" s="429"/>
      <c r="K137" s="429"/>
      <c r="L137" s="429"/>
      <c r="M137" s="441"/>
    </row>
    <row r="138" spans="1:13" x14ac:dyDescent="0.2">
      <c r="A138" s="426"/>
      <c r="B138" s="426"/>
      <c r="C138" s="428"/>
      <c r="D138" s="428"/>
      <c r="E138" s="428"/>
      <c r="F138" s="428"/>
      <c r="G138" s="428"/>
      <c r="H138" s="428"/>
      <c r="I138" s="426"/>
      <c r="J138" s="429"/>
      <c r="K138" s="429"/>
      <c r="L138" s="429"/>
      <c r="M138" s="441"/>
    </row>
    <row r="139" spans="1:13" x14ac:dyDescent="0.2">
      <c r="A139" s="426"/>
      <c r="B139" s="426"/>
      <c r="C139" s="446"/>
      <c r="D139" s="446"/>
      <c r="E139" s="446"/>
      <c r="F139" s="446"/>
      <c r="G139" s="446"/>
      <c r="H139" s="446"/>
      <c r="I139" s="426"/>
      <c r="J139" s="429"/>
      <c r="K139" s="429"/>
      <c r="L139" s="429"/>
      <c r="M139" s="441"/>
    </row>
    <row r="140" spans="1:13" x14ac:dyDescent="0.2">
      <c r="A140" s="426"/>
      <c r="B140" s="426"/>
      <c r="C140" s="446"/>
      <c r="D140" s="446"/>
      <c r="E140" s="446"/>
      <c r="F140" s="446"/>
      <c r="G140" s="446"/>
      <c r="H140" s="446"/>
      <c r="I140" s="426"/>
      <c r="J140" s="429"/>
      <c r="K140" s="429"/>
      <c r="L140" s="429"/>
      <c r="M140" s="441"/>
    </row>
    <row r="141" spans="1:13" x14ac:dyDescent="0.2">
      <c r="A141" s="426"/>
      <c r="B141" s="426"/>
      <c r="C141" s="446"/>
      <c r="D141" s="446"/>
      <c r="E141" s="446"/>
      <c r="F141" s="446"/>
      <c r="G141" s="446"/>
      <c r="H141" s="446"/>
      <c r="I141" s="426"/>
      <c r="J141" s="429"/>
      <c r="K141" s="429"/>
      <c r="L141" s="429"/>
      <c r="M141" s="441"/>
    </row>
    <row r="142" spans="1:13" x14ac:dyDescent="0.2">
      <c r="A142" s="426"/>
      <c r="B142" s="426"/>
      <c r="C142" s="446"/>
      <c r="D142" s="446"/>
      <c r="E142" s="446"/>
      <c r="F142" s="446"/>
      <c r="G142" s="446"/>
      <c r="H142" s="446"/>
      <c r="I142" s="426"/>
      <c r="J142" s="429"/>
      <c r="K142" s="429"/>
      <c r="L142" s="429"/>
      <c r="M142" s="441"/>
    </row>
    <row r="143" spans="1:13" x14ac:dyDescent="0.2">
      <c r="A143" s="426"/>
      <c r="B143" s="426"/>
      <c r="C143" s="446"/>
      <c r="D143" s="446"/>
      <c r="E143" s="446"/>
      <c r="F143" s="446"/>
      <c r="G143" s="446"/>
      <c r="H143" s="446"/>
      <c r="I143" s="426"/>
      <c r="J143" s="429"/>
      <c r="K143" s="429"/>
      <c r="L143" s="429"/>
      <c r="M143" s="441"/>
    </row>
    <row r="144" spans="1:13" ht="12" customHeight="1" x14ac:dyDescent="0.2">
      <c r="A144" s="426"/>
      <c r="B144" s="426"/>
      <c r="C144" s="446"/>
      <c r="D144" s="446"/>
      <c r="E144" s="446"/>
      <c r="F144" s="446"/>
      <c r="G144" s="446"/>
      <c r="H144" s="446"/>
      <c r="I144" s="426"/>
      <c r="J144" s="429"/>
      <c r="K144" s="429"/>
      <c r="L144" s="429"/>
      <c r="M144" s="441"/>
    </row>
    <row r="145" spans="1:13" x14ac:dyDescent="0.2">
      <c r="A145" s="426"/>
      <c r="B145" s="426"/>
      <c r="C145" s="446"/>
      <c r="D145" s="446"/>
      <c r="E145" s="446"/>
      <c r="F145" s="446"/>
      <c r="G145" s="446"/>
      <c r="H145" s="446"/>
      <c r="I145" s="426"/>
      <c r="J145" s="429"/>
      <c r="K145" s="429"/>
      <c r="L145" s="429"/>
      <c r="M145" s="441"/>
    </row>
    <row r="146" spans="1:13" x14ac:dyDescent="0.2">
      <c r="A146" s="426"/>
      <c r="B146" s="426"/>
      <c r="C146" s="458"/>
      <c r="D146" s="458"/>
      <c r="E146" s="458"/>
      <c r="F146" s="458"/>
      <c r="G146" s="458"/>
      <c r="H146" s="458"/>
      <c r="I146" s="426"/>
      <c r="J146" s="429"/>
      <c r="K146" s="429"/>
      <c r="L146" s="429"/>
      <c r="M146" s="441"/>
    </row>
    <row r="147" spans="1:13" x14ac:dyDescent="0.2">
      <c r="A147" s="426"/>
      <c r="B147" s="426"/>
      <c r="C147" s="454"/>
      <c r="D147" s="454"/>
      <c r="E147" s="454"/>
      <c r="F147" s="454"/>
      <c r="G147" s="454"/>
      <c r="H147" s="454"/>
      <c r="I147" s="426"/>
      <c r="J147" s="429"/>
      <c r="K147" s="429"/>
      <c r="L147" s="429"/>
      <c r="M147" s="441"/>
    </row>
    <row r="148" spans="1:13" x14ac:dyDescent="0.2">
      <c r="A148" s="426"/>
      <c r="B148" s="426"/>
      <c r="C148" s="428"/>
      <c r="D148" s="428"/>
      <c r="E148" s="428"/>
      <c r="F148" s="428"/>
      <c r="G148" s="428"/>
      <c r="H148" s="428"/>
      <c r="I148" s="426"/>
      <c r="J148" s="429"/>
      <c r="K148" s="429"/>
      <c r="L148" s="429"/>
      <c r="M148" s="441"/>
    </row>
    <row r="149" spans="1:13" x14ac:dyDescent="0.2">
      <c r="A149" s="426"/>
      <c r="B149" s="426"/>
      <c r="C149" s="428"/>
      <c r="D149" s="428"/>
      <c r="E149" s="428"/>
      <c r="F149" s="428"/>
      <c r="G149" s="428"/>
      <c r="H149" s="428"/>
      <c r="I149" s="426"/>
      <c r="J149" s="429"/>
      <c r="K149" s="429"/>
      <c r="L149" s="429"/>
      <c r="M149" s="441"/>
    </row>
    <row r="150" spans="1:13" x14ac:dyDescent="0.2">
      <c r="A150" s="426"/>
      <c r="B150" s="426"/>
      <c r="C150" s="428"/>
      <c r="D150" s="428"/>
      <c r="E150" s="428"/>
      <c r="F150" s="428"/>
      <c r="G150" s="428"/>
      <c r="H150" s="428"/>
      <c r="I150" s="426"/>
      <c r="J150" s="429"/>
      <c r="K150" s="429"/>
      <c r="L150" s="429"/>
      <c r="M150" s="441"/>
    </row>
    <row r="151" spans="1:13" ht="12" customHeight="1" x14ac:dyDescent="0.2">
      <c r="A151" s="426"/>
      <c r="B151" s="426"/>
      <c r="C151" s="428"/>
      <c r="D151" s="428"/>
      <c r="E151" s="428"/>
      <c r="F151" s="428"/>
      <c r="G151" s="428"/>
      <c r="H151" s="428"/>
      <c r="I151" s="426"/>
      <c r="J151" s="429"/>
      <c r="K151" s="429"/>
      <c r="L151" s="429"/>
      <c r="M151" s="441"/>
    </row>
    <row r="152" spans="1:13" ht="12" customHeight="1" x14ac:dyDescent="0.2">
      <c r="A152" s="426"/>
      <c r="B152" s="426"/>
      <c r="C152" s="428"/>
      <c r="D152" s="428"/>
      <c r="E152" s="428"/>
      <c r="F152" s="428"/>
      <c r="G152" s="428"/>
      <c r="H152" s="428"/>
      <c r="I152" s="426"/>
      <c r="J152" s="429"/>
      <c r="K152" s="429"/>
      <c r="L152" s="429"/>
      <c r="M152" s="441"/>
    </row>
    <row r="153" spans="1:13" x14ac:dyDescent="0.2">
      <c r="A153" s="426"/>
      <c r="B153" s="426"/>
      <c r="C153" s="454"/>
      <c r="D153" s="454"/>
      <c r="E153" s="454"/>
      <c r="F153" s="454"/>
      <c r="G153" s="454"/>
      <c r="H153" s="454"/>
      <c r="I153" s="426"/>
      <c r="J153" s="429"/>
      <c r="K153" s="429"/>
      <c r="L153" s="429"/>
      <c r="M153" s="441"/>
    </row>
    <row r="154" spans="1:13" x14ac:dyDescent="0.2">
      <c r="A154" s="426"/>
      <c r="B154" s="426"/>
      <c r="C154" s="454"/>
      <c r="D154" s="454"/>
      <c r="E154" s="454"/>
      <c r="F154" s="454"/>
      <c r="G154" s="454"/>
      <c r="H154" s="454"/>
      <c r="I154" s="426"/>
      <c r="J154" s="429"/>
      <c r="K154" s="429"/>
      <c r="L154" s="429"/>
      <c r="M154" s="441"/>
    </row>
    <row r="155" spans="1:13" x14ac:dyDescent="0.2">
      <c r="A155" s="426"/>
      <c r="B155" s="426"/>
      <c r="C155" s="454"/>
      <c r="D155" s="454"/>
      <c r="E155" s="454"/>
      <c r="F155" s="454"/>
      <c r="G155" s="454"/>
      <c r="H155" s="454"/>
      <c r="I155" s="426"/>
      <c r="J155" s="429"/>
      <c r="K155" s="429"/>
      <c r="L155" s="429"/>
      <c r="M155" s="441"/>
    </row>
    <row r="156" spans="1:13" x14ac:dyDescent="0.2">
      <c r="A156" s="426"/>
      <c r="B156" s="426"/>
      <c r="C156" s="454"/>
      <c r="D156" s="454"/>
      <c r="E156" s="454"/>
      <c r="F156" s="454"/>
      <c r="G156" s="454"/>
      <c r="H156" s="454"/>
      <c r="I156" s="426"/>
      <c r="J156" s="429"/>
      <c r="K156" s="429"/>
      <c r="L156" s="429"/>
      <c r="M156" s="441"/>
    </row>
    <row r="157" spans="1:13" x14ac:dyDescent="0.2">
      <c r="A157" s="426"/>
      <c r="B157" s="426"/>
      <c r="C157" s="454"/>
      <c r="D157" s="454"/>
      <c r="E157" s="454"/>
      <c r="F157" s="454"/>
      <c r="G157" s="454"/>
      <c r="H157" s="454"/>
      <c r="I157" s="426"/>
      <c r="J157" s="429"/>
      <c r="K157" s="429"/>
      <c r="L157" s="429"/>
      <c r="M157" s="441"/>
    </row>
    <row r="158" spans="1:13" x14ac:dyDescent="0.2">
      <c r="A158" s="426"/>
      <c r="B158" s="426"/>
      <c r="C158" s="454"/>
      <c r="D158" s="454"/>
      <c r="E158" s="454"/>
      <c r="F158" s="454"/>
      <c r="G158" s="454"/>
      <c r="H158" s="454"/>
      <c r="I158" s="426"/>
      <c r="J158" s="429"/>
      <c r="K158" s="429"/>
      <c r="L158" s="429"/>
      <c r="M158" s="441"/>
    </row>
    <row r="159" spans="1:13" x14ac:dyDescent="0.2">
      <c r="A159" s="426"/>
      <c r="B159" s="426"/>
      <c r="C159" s="428"/>
      <c r="D159" s="428"/>
      <c r="E159" s="428"/>
      <c r="F159" s="428"/>
      <c r="G159" s="428"/>
      <c r="H159" s="428"/>
      <c r="I159" s="426"/>
      <c r="J159" s="429"/>
      <c r="K159" s="429"/>
      <c r="L159" s="429"/>
      <c r="M159" s="441"/>
    </row>
    <row r="160" spans="1:13" x14ac:dyDescent="0.2">
      <c r="A160" s="426"/>
      <c r="B160" s="426"/>
      <c r="C160" s="428"/>
      <c r="D160" s="428"/>
      <c r="E160" s="428"/>
      <c r="F160" s="428"/>
      <c r="G160" s="428"/>
      <c r="H160" s="428"/>
      <c r="I160" s="426"/>
      <c r="J160" s="429"/>
      <c r="K160" s="429"/>
      <c r="L160" s="429"/>
      <c r="M160" s="441"/>
    </row>
    <row r="161" spans="1:13" x14ac:dyDescent="0.2">
      <c r="A161" s="426"/>
      <c r="B161" s="426"/>
      <c r="C161" s="428"/>
      <c r="D161" s="428"/>
      <c r="E161" s="428"/>
      <c r="F161" s="428"/>
      <c r="G161" s="428"/>
      <c r="H161" s="428"/>
      <c r="I161" s="426"/>
      <c r="J161" s="429"/>
      <c r="K161" s="429"/>
      <c r="L161" s="429"/>
      <c r="M161" s="441"/>
    </row>
    <row r="162" spans="1:13" x14ac:dyDescent="0.2">
      <c r="A162" s="426"/>
      <c r="B162" s="426"/>
      <c r="C162" s="428"/>
      <c r="D162" s="428"/>
      <c r="E162" s="428"/>
      <c r="F162" s="428"/>
      <c r="G162" s="428"/>
      <c r="H162" s="428"/>
      <c r="I162" s="426"/>
      <c r="J162" s="429"/>
      <c r="K162" s="429"/>
      <c r="L162" s="429"/>
      <c r="M162" s="441"/>
    </row>
    <row r="163" spans="1:13" x14ac:dyDescent="0.2">
      <c r="A163" s="426"/>
      <c r="B163" s="426"/>
      <c r="C163" s="428"/>
      <c r="D163" s="428"/>
      <c r="E163" s="428"/>
      <c r="F163" s="428"/>
      <c r="G163" s="428"/>
      <c r="H163" s="428"/>
      <c r="I163" s="426"/>
      <c r="J163" s="429"/>
      <c r="K163" s="429"/>
      <c r="L163" s="429"/>
      <c r="M163" s="441"/>
    </row>
    <row r="164" spans="1:13" x14ac:dyDescent="0.2">
      <c r="A164" s="426"/>
      <c r="B164" s="426"/>
      <c r="C164" s="428"/>
      <c r="D164" s="428"/>
      <c r="E164" s="428"/>
      <c r="F164" s="428"/>
      <c r="G164" s="428"/>
      <c r="H164" s="428"/>
      <c r="I164" s="426"/>
      <c r="J164" s="429"/>
      <c r="K164" s="429"/>
      <c r="L164" s="429"/>
      <c r="M164" s="441"/>
    </row>
    <row r="165" spans="1:13" x14ac:dyDescent="0.2">
      <c r="A165" s="426"/>
      <c r="B165" s="426"/>
      <c r="C165" s="428"/>
      <c r="D165" s="428"/>
      <c r="E165" s="428"/>
      <c r="F165" s="428"/>
      <c r="G165" s="428"/>
      <c r="H165" s="428"/>
      <c r="I165" s="426"/>
      <c r="J165" s="429"/>
      <c r="K165" s="429"/>
      <c r="L165" s="429"/>
      <c r="M165" s="441"/>
    </row>
    <row r="166" spans="1:13" x14ac:dyDescent="0.2">
      <c r="A166" s="426"/>
      <c r="B166" s="426"/>
      <c r="C166" s="428"/>
      <c r="D166" s="428"/>
      <c r="E166" s="428"/>
      <c r="F166" s="428"/>
      <c r="G166" s="428"/>
      <c r="H166" s="428"/>
      <c r="I166" s="426"/>
      <c r="J166" s="429"/>
      <c r="K166" s="429"/>
      <c r="L166" s="429"/>
      <c r="M166" s="441"/>
    </row>
    <row r="167" spans="1:13" x14ac:dyDescent="0.2">
      <c r="A167" s="426"/>
      <c r="B167" s="426"/>
      <c r="C167" s="446"/>
      <c r="D167" s="446"/>
      <c r="E167" s="446"/>
      <c r="F167" s="446"/>
      <c r="G167" s="446"/>
      <c r="H167" s="446"/>
      <c r="I167" s="426"/>
      <c r="J167" s="429"/>
      <c r="K167" s="429"/>
      <c r="L167" s="429"/>
      <c r="M167" s="441"/>
    </row>
    <row r="168" spans="1:13" x14ac:dyDescent="0.2">
      <c r="A168" s="426"/>
      <c r="B168" s="426"/>
      <c r="C168" s="428"/>
      <c r="D168" s="428"/>
      <c r="E168" s="428"/>
      <c r="F168" s="428"/>
      <c r="G168" s="428"/>
      <c r="H168" s="428"/>
      <c r="I168" s="426"/>
      <c r="J168" s="429"/>
      <c r="K168" s="429"/>
      <c r="L168" s="429"/>
      <c r="M168" s="441"/>
    </row>
    <row r="169" spans="1:13" x14ac:dyDescent="0.2">
      <c r="A169" s="426"/>
      <c r="B169" s="426"/>
      <c r="C169" s="428"/>
      <c r="D169" s="428"/>
      <c r="E169" s="428"/>
      <c r="F169" s="428"/>
      <c r="G169" s="428"/>
      <c r="H169" s="428"/>
      <c r="I169" s="426"/>
      <c r="J169" s="429"/>
      <c r="K169" s="429"/>
      <c r="L169" s="429"/>
      <c r="M169" s="441"/>
    </row>
    <row r="170" spans="1:13" x14ac:dyDescent="0.2">
      <c r="A170" s="426"/>
      <c r="B170" s="426"/>
      <c r="C170" s="428"/>
      <c r="D170" s="428"/>
      <c r="E170" s="428"/>
      <c r="F170" s="428"/>
      <c r="G170" s="428"/>
      <c r="H170" s="428"/>
      <c r="I170" s="426"/>
      <c r="J170" s="429"/>
      <c r="K170" s="429"/>
      <c r="L170" s="429"/>
      <c r="M170" s="441"/>
    </row>
    <row r="171" spans="1:13" x14ac:dyDescent="0.2">
      <c r="A171" s="426"/>
      <c r="B171" s="426"/>
      <c r="C171" s="428"/>
      <c r="D171" s="428"/>
      <c r="E171" s="428"/>
      <c r="F171" s="428"/>
      <c r="G171" s="428"/>
      <c r="H171" s="428"/>
      <c r="I171" s="426"/>
      <c r="J171" s="429"/>
      <c r="K171" s="429"/>
      <c r="L171" s="429"/>
      <c r="M171" s="441"/>
    </row>
    <row r="172" spans="1:13" ht="12" customHeight="1" x14ac:dyDescent="0.2">
      <c r="A172" s="426"/>
      <c r="B172" s="426"/>
      <c r="C172" s="428"/>
      <c r="D172" s="428"/>
      <c r="E172" s="428"/>
      <c r="F172" s="428"/>
      <c r="G172" s="428"/>
      <c r="H172" s="428"/>
      <c r="I172" s="426"/>
      <c r="J172" s="429"/>
      <c r="K172" s="429"/>
      <c r="L172" s="429"/>
      <c r="M172" s="441"/>
    </row>
    <row r="173" spans="1:13" x14ac:dyDescent="0.2">
      <c r="A173" s="426"/>
      <c r="B173" s="426"/>
      <c r="C173" s="428"/>
      <c r="D173" s="428"/>
      <c r="E173" s="428"/>
      <c r="F173" s="428"/>
      <c r="G173" s="428"/>
      <c r="H173" s="428"/>
      <c r="I173" s="426"/>
      <c r="J173" s="429"/>
      <c r="K173" s="429"/>
      <c r="L173" s="429"/>
      <c r="M173" s="441"/>
    </row>
    <row r="174" spans="1:13" x14ac:dyDescent="0.2">
      <c r="A174" s="426"/>
      <c r="B174" s="426"/>
      <c r="C174" s="428"/>
      <c r="D174" s="428"/>
      <c r="E174" s="428"/>
      <c r="F174" s="428"/>
      <c r="G174" s="428"/>
      <c r="H174" s="428"/>
      <c r="I174" s="426"/>
      <c r="J174" s="429"/>
      <c r="K174" s="429"/>
      <c r="L174" s="429"/>
      <c r="M174" s="441"/>
    </row>
    <row r="175" spans="1:13" x14ac:dyDescent="0.2">
      <c r="A175" s="426"/>
      <c r="B175" s="426"/>
      <c r="C175" s="428"/>
      <c r="D175" s="428"/>
      <c r="E175" s="428"/>
      <c r="F175" s="428"/>
      <c r="G175" s="428"/>
      <c r="H175" s="428"/>
      <c r="I175" s="426"/>
      <c r="J175" s="429"/>
      <c r="K175" s="429"/>
      <c r="L175" s="429"/>
      <c r="M175" s="441"/>
    </row>
    <row r="176" spans="1:13" x14ac:dyDescent="0.2">
      <c r="A176" s="426"/>
      <c r="B176" s="426"/>
      <c r="C176" s="428"/>
      <c r="D176" s="428"/>
      <c r="E176" s="428"/>
      <c r="F176" s="428"/>
      <c r="G176" s="428"/>
      <c r="H176" s="428"/>
      <c r="I176" s="426"/>
      <c r="J176" s="429"/>
      <c r="K176" s="429"/>
      <c r="L176" s="429"/>
      <c r="M176" s="441"/>
    </row>
    <row r="177" spans="1:13" x14ac:dyDescent="0.2">
      <c r="A177" s="426"/>
      <c r="B177" s="426"/>
      <c r="C177" s="428"/>
      <c r="D177" s="428"/>
      <c r="E177" s="428"/>
      <c r="F177" s="428"/>
      <c r="G177" s="428"/>
      <c r="H177" s="428"/>
      <c r="I177" s="426"/>
      <c r="J177" s="429"/>
      <c r="K177" s="429"/>
      <c r="L177" s="429"/>
      <c r="M177" s="441"/>
    </row>
    <row r="178" spans="1:13" x14ac:dyDescent="0.2">
      <c r="A178" s="426"/>
      <c r="B178" s="426"/>
      <c r="C178" s="428"/>
      <c r="D178" s="428"/>
      <c r="E178" s="428"/>
      <c r="F178" s="428"/>
      <c r="G178" s="428"/>
      <c r="H178" s="428"/>
      <c r="I178" s="426"/>
      <c r="J178" s="429"/>
      <c r="K178" s="429"/>
      <c r="L178" s="429"/>
      <c r="M178" s="441"/>
    </row>
    <row r="179" spans="1:13" x14ac:dyDescent="0.2">
      <c r="A179" s="426"/>
      <c r="B179" s="426"/>
      <c r="C179" s="428"/>
      <c r="D179" s="428"/>
      <c r="E179" s="428"/>
      <c r="F179" s="428"/>
      <c r="G179" s="428"/>
      <c r="H179" s="428"/>
      <c r="I179" s="426"/>
      <c r="J179" s="429"/>
      <c r="K179" s="429"/>
      <c r="L179" s="429"/>
      <c r="M179" s="441"/>
    </row>
    <row r="180" spans="1:13" x14ac:dyDescent="0.2">
      <c r="A180" s="426"/>
      <c r="B180" s="426"/>
      <c r="C180" s="428"/>
      <c r="D180" s="428"/>
      <c r="E180" s="428"/>
      <c r="F180" s="428"/>
      <c r="G180" s="428"/>
      <c r="H180" s="428"/>
      <c r="I180" s="426"/>
      <c r="J180" s="429"/>
      <c r="K180" s="429"/>
      <c r="L180" s="429"/>
      <c r="M180" s="441"/>
    </row>
    <row r="181" spans="1:13" x14ac:dyDescent="0.2">
      <c r="A181" s="426"/>
      <c r="B181" s="426"/>
      <c r="C181" s="428"/>
      <c r="D181" s="428"/>
      <c r="E181" s="428"/>
      <c r="F181" s="428"/>
      <c r="G181" s="428"/>
      <c r="H181" s="428"/>
      <c r="I181" s="426"/>
      <c r="J181" s="429"/>
      <c r="K181" s="429"/>
      <c r="L181" s="429"/>
      <c r="M181" s="441"/>
    </row>
    <row r="182" spans="1:13" x14ac:dyDescent="0.2">
      <c r="A182" s="426"/>
      <c r="B182" s="426"/>
      <c r="C182" s="428"/>
      <c r="D182" s="428"/>
      <c r="E182" s="428"/>
      <c r="F182" s="428"/>
      <c r="G182" s="428"/>
      <c r="H182" s="428"/>
      <c r="I182" s="426"/>
      <c r="J182" s="429"/>
      <c r="K182" s="429"/>
      <c r="L182" s="429"/>
      <c r="M182" s="441"/>
    </row>
    <row r="183" spans="1:13" x14ac:dyDescent="0.2">
      <c r="A183" s="426"/>
      <c r="B183" s="426"/>
      <c r="C183" s="428"/>
      <c r="D183" s="428"/>
      <c r="E183" s="428"/>
      <c r="F183" s="428"/>
      <c r="G183" s="428"/>
      <c r="H183" s="428"/>
      <c r="I183" s="426"/>
      <c r="J183" s="429"/>
      <c r="K183" s="429"/>
      <c r="L183" s="429"/>
      <c r="M183" s="441"/>
    </row>
    <row r="184" spans="1:13" x14ac:dyDescent="0.2">
      <c r="A184" s="426"/>
      <c r="B184" s="426"/>
      <c r="C184" s="428"/>
      <c r="D184" s="428"/>
      <c r="E184" s="428"/>
      <c r="F184" s="428"/>
      <c r="G184" s="428"/>
      <c r="H184" s="428"/>
      <c r="I184" s="426"/>
      <c r="J184" s="429"/>
      <c r="K184" s="429"/>
      <c r="L184" s="429"/>
      <c r="M184" s="441"/>
    </row>
    <row r="185" spans="1:13" x14ac:dyDescent="0.2">
      <c r="A185" s="426"/>
      <c r="B185" s="426"/>
      <c r="C185" s="428"/>
      <c r="D185" s="428"/>
      <c r="E185" s="428"/>
      <c r="F185" s="428"/>
      <c r="G185" s="428"/>
      <c r="H185" s="428"/>
      <c r="I185" s="426"/>
      <c r="J185" s="429"/>
      <c r="K185" s="429"/>
      <c r="L185" s="429"/>
      <c r="M185" s="441"/>
    </row>
    <row r="186" spans="1:13" ht="12" customHeight="1" x14ac:dyDescent="0.2">
      <c r="A186" s="426"/>
      <c r="B186" s="426"/>
      <c r="C186" s="428"/>
      <c r="D186" s="428"/>
      <c r="E186" s="428"/>
      <c r="F186" s="428"/>
      <c r="G186" s="428"/>
      <c r="H186" s="428"/>
      <c r="I186" s="426"/>
      <c r="J186" s="429"/>
      <c r="K186" s="429"/>
      <c r="L186" s="429"/>
      <c r="M186" s="441"/>
    </row>
    <row r="187" spans="1:13" x14ac:dyDescent="0.2">
      <c r="A187" s="426"/>
      <c r="B187" s="426"/>
      <c r="C187" s="428"/>
      <c r="D187" s="428"/>
      <c r="E187" s="428"/>
      <c r="F187" s="428"/>
      <c r="G187" s="428"/>
      <c r="H187" s="428"/>
      <c r="I187" s="426"/>
      <c r="J187" s="429"/>
      <c r="K187" s="429"/>
      <c r="L187" s="429"/>
      <c r="M187" s="441"/>
    </row>
    <row r="188" spans="1:13" x14ac:dyDescent="0.2">
      <c r="A188" s="426"/>
      <c r="B188" s="426"/>
      <c r="C188" s="428"/>
      <c r="D188" s="428"/>
      <c r="E188" s="428"/>
      <c r="F188" s="428"/>
      <c r="G188" s="428"/>
      <c r="H188" s="428"/>
      <c r="I188" s="426"/>
      <c r="J188" s="429"/>
      <c r="K188" s="429"/>
      <c r="L188" s="429"/>
      <c r="M188" s="441"/>
    </row>
    <row r="189" spans="1:13" x14ac:dyDescent="0.2">
      <c r="A189" s="426"/>
      <c r="B189" s="426"/>
      <c r="C189" s="428"/>
      <c r="D189" s="428"/>
      <c r="E189" s="428"/>
      <c r="F189" s="428"/>
      <c r="G189" s="428"/>
      <c r="H189" s="428"/>
      <c r="I189" s="426"/>
      <c r="J189" s="429"/>
      <c r="K189" s="429"/>
      <c r="L189" s="429"/>
      <c r="M189" s="441"/>
    </row>
    <row r="190" spans="1:13" x14ac:dyDescent="0.2">
      <c r="A190" s="426"/>
      <c r="B190" s="426"/>
      <c r="C190" s="428"/>
      <c r="D190" s="428"/>
      <c r="E190" s="428"/>
      <c r="F190" s="428"/>
      <c r="G190" s="428"/>
      <c r="H190" s="428"/>
      <c r="I190" s="426"/>
      <c r="J190" s="429"/>
      <c r="K190" s="429"/>
      <c r="L190" s="429"/>
      <c r="M190" s="429"/>
    </row>
    <row r="191" spans="1:13" x14ac:dyDescent="0.2">
      <c r="A191" s="426"/>
      <c r="B191" s="426"/>
      <c r="C191" s="428"/>
      <c r="D191" s="428"/>
      <c r="E191" s="428"/>
      <c r="F191" s="428"/>
      <c r="G191" s="428"/>
      <c r="H191" s="428"/>
      <c r="I191" s="426"/>
      <c r="J191" s="429"/>
      <c r="K191" s="429"/>
      <c r="L191" s="429"/>
      <c r="M191" s="429"/>
    </row>
    <row r="192" spans="1:13" x14ac:dyDescent="0.2">
      <c r="A192" s="426"/>
      <c r="B192" s="426"/>
      <c r="C192" s="428"/>
      <c r="D192" s="428"/>
      <c r="E192" s="428"/>
      <c r="F192" s="428"/>
      <c r="G192" s="428"/>
      <c r="H192" s="428"/>
      <c r="I192" s="426"/>
      <c r="J192" s="429"/>
      <c r="K192" s="429"/>
      <c r="L192" s="429"/>
      <c r="M192" s="429"/>
    </row>
    <row r="193" spans="1:13" ht="12.75" customHeight="1" x14ac:dyDescent="0.2">
      <c r="A193" s="426"/>
      <c r="B193" s="426"/>
      <c r="C193" s="428"/>
      <c r="D193" s="428"/>
      <c r="E193" s="428"/>
      <c r="F193" s="428"/>
      <c r="G193" s="428"/>
      <c r="H193" s="428"/>
      <c r="I193" s="426"/>
      <c r="J193" s="429"/>
      <c r="K193" s="429"/>
      <c r="L193" s="429"/>
      <c r="M193" s="429"/>
    </row>
    <row r="194" spans="1:13" ht="12.75" customHeight="1" x14ac:dyDescent="0.2">
      <c r="A194" s="426"/>
      <c r="B194" s="426"/>
      <c r="C194" s="428"/>
      <c r="D194" s="428"/>
      <c r="E194" s="428"/>
      <c r="F194" s="428"/>
      <c r="G194" s="428"/>
      <c r="H194" s="428"/>
      <c r="I194" s="426"/>
      <c r="J194" s="429"/>
      <c r="K194" s="429"/>
      <c r="L194" s="429"/>
      <c r="M194" s="429"/>
    </row>
    <row r="195" spans="1:13" ht="12.75" customHeight="1" x14ac:dyDescent="0.2">
      <c r="A195" s="426"/>
      <c r="B195" s="426"/>
      <c r="C195" s="428"/>
      <c r="D195" s="428"/>
      <c r="E195" s="428"/>
      <c r="F195" s="428"/>
      <c r="G195" s="428"/>
      <c r="H195" s="428"/>
      <c r="I195" s="426"/>
      <c r="J195" s="429"/>
      <c r="K195" s="429"/>
      <c r="L195" s="429"/>
      <c r="M195" s="429"/>
    </row>
    <row r="196" spans="1:13" x14ac:dyDescent="0.2">
      <c r="A196" s="426"/>
      <c r="B196" s="426"/>
      <c r="C196" s="428"/>
      <c r="D196" s="428"/>
      <c r="E196" s="428"/>
      <c r="F196" s="428"/>
      <c r="G196" s="428"/>
      <c r="H196" s="428"/>
      <c r="I196" s="426"/>
      <c r="J196" s="429"/>
      <c r="K196" s="429"/>
      <c r="L196" s="429"/>
      <c r="M196" s="429"/>
    </row>
    <row r="197" spans="1:13" x14ac:dyDescent="0.2">
      <c r="A197" s="426"/>
      <c r="B197" s="426"/>
      <c r="C197" s="428"/>
      <c r="D197" s="428"/>
      <c r="E197" s="428"/>
      <c r="F197" s="428"/>
      <c r="G197" s="428"/>
      <c r="H197" s="428"/>
      <c r="I197" s="426"/>
      <c r="J197" s="429"/>
      <c r="K197" s="429"/>
      <c r="L197" s="429"/>
      <c r="M197" s="429"/>
    </row>
    <row r="198" spans="1:13" x14ac:dyDescent="0.2">
      <c r="A198" s="426"/>
      <c r="B198" s="426"/>
      <c r="C198" s="428"/>
      <c r="D198" s="428"/>
      <c r="E198" s="428"/>
      <c r="F198" s="428"/>
      <c r="G198" s="428"/>
      <c r="H198" s="428"/>
      <c r="I198" s="426"/>
      <c r="J198" s="429"/>
      <c r="K198" s="429"/>
      <c r="L198" s="429"/>
      <c r="M198" s="429"/>
    </row>
    <row r="199" spans="1:13" x14ac:dyDescent="0.2">
      <c r="A199" s="426"/>
      <c r="B199" s="426"/>
      <c r="C199" s="428"/>
      <c r="D199" s="428"/>
      <c r="E199" s="428"/>
      <c r="F199" s="428"/>
      <c r="G199" s="428"/>
      <c r="H199" s="428"/>
      <c r="I199" s="426"/>
      <c r="J199" s="429"/>
      <c r="K199" s="429"/>
      <c r="L199" s="429"/>
      <c r="M199" s="429"/>
    </row>
    <row r="200" spans="1:13" x14ac:dyDescent="0.2">
      <c r="A200" s="426"/>
      <c r="B200" s="426"/>
      <c r="C200" s="428"/>
      <c r="D200" s="428"/>
      <c r="E200" s="428"/>
      <c r="F200" s="428"/>
      <c r="G200" s="428"/>
      <c r="H200" s="428"/>
      <c r="I200" s="426"/>
      <c r="J200" s="429"/>
      <c r="K200" s="429"/>
      <c r="L200" s="429"/>
      <c r="M200" s="429"/>
    </row>
    <row r="201" spans="1:13" x14ac:dyDescent="0.2">
      <c r="A201" s="426"/>
      <c r="B201" s="426"/>
      <c r="C201" s="428"/>
      <c r="D201" s="428"/>
      <c r="E201" s="428"/>
      <c r="F201" s="428"/>
      <c r="G201" s="428"/>
      <c r="H201" s="428"/>
      <c r="I201" s="426"/>
      <c r="J201" s="429"/>
      <c r="K201" s="429"/>
      <c r="L201" s="429"/>
      <c r="M201" s="429"/>
    </row>
    <row r="202" spans="1:13" x14ac:dyDescent="0.2">
      <c r="A202" s="426"/>
      <c r="B202" s="426"/>
      <c r="C202" s="428"/>
      <c r="D202" s="428"/>
      <c r="E202" s="428"/>
      <c r="F202" s="428"/>
      <c r="G202" s="428"/>
      <c r="H202" s="428"/>
      <c r="I202" s="426"/>
      <c r="J202" s="429"/>
      <c r="K202" s="429"/>
      <c r="L202" s="429"/>
      <c r="M202" s="429"/>
    </row>
    <row r="203" spans="1:13" x14ac:dyDescent="0.2">
      <c r="A203" s="426"/>
      <c r="B203" s="426"/>
      <c r="C203" s="428"/>
      <c r="D203" s="428"/>
      <c r="E203" s="428"/>
      <c r="F203" s="428"/>
      <c r="G203" s="428"/>
      <c r="H203" s="428"/>
      <c r="I203" s="426"/>
      <c r="J203" s="429"/>
      <c r="K203" s="429"/>
      <c r="L203" s="429"/>
      <c r="M203" s="429"/>
    </row>
    <row r="204" spans="1:13" x14ac:dyDescent="0.2">
      <c r="A204" s="426"/>
      <c r="B204" s="426"/>
      <c r="C204" s="428"/>
      <c r="D204" s="428"/>
      <c r="E204" s="428"/>
      <c r="F204" s="428"/>
      <c r="G204" s="428"/>
      <c r="H204" s="428"/>
      <c r="I204" s="426"/>
      <c r="J204" s="429"/>
      <c r="K204" s="429"/>
      <c r="L204" s="429"/>
      <c r="M204" s="429"/>
    </row>
    <row r="205" spans="1:13" x14ac:dyDescent="0.2">
      <c r="A205" s="426"/>
      <c r="B205" s="426"/>
      <c r="C205" s="428"/>
      <c r="D205" s="428"/>
      <c r="E205" s="428"/>
      <c r="F205" s="428"/>
      <c r="G205" s="428"/>
      <c r="H205" s="428"/>
      <c r="I205" s="426"/>
      <c r="J205" s="429"/>
      <c r="K205" s="429"/>
      <c r="L205" s="429"/>
      <c r="M205" s="429"/>
    </row>
    <row r="206" spans="1:13" x14ac:dyDescent="0.2">
      <c r="A206" s="426"/>
      <c r="B206" s="426"/>
      <c r="C206" s="428"/>
      <c r="D206" s="428"/>
      <c r="E206" s="428"/>
      <c r="F206" s="428"/>
      <c r="G206" s="428"/>
      <c r="H206" s="428"/>
      <c r="I206" s="426"/>
      <c r="J206" s="429"/>
      <c r="K206" s="429"/>
      <c r="L206" s="429"/>
      <c r="M206" s="429"/>
    </row>
    <row r="207" spans="1:13" x14ac:dyDescent="0.2">
      <c r="A207" s="426"/>
      <c r="B207" s="426"/>
      <c r="C207" s="428"/>
      <c r="D207" s="428"/>
      <c r="E207" s="428"/>
      <c r="F207" s="428"/>
      <c r="G207" s="428"/>
      <c r="H207" s="428"/>
      <c r="I207" s="426"/>
      <c r="J207" s="429"/>
      <c r="K207" s="429"/>
      <c r="L207" s="429"/>
      <c r="M207" s="429"/>
    </row>
    <row r="208" spans="1:13" x14ac:dyDescent="0.2">
      <c r="A208" s="426"/>
      <c r="B208" s="426"/>
      <c r="C208" s="428"/>
      <c r="D208" s="428"/>
      <c r="E208" s="428"/>
      <c r="F208" s="428"/>
      <c r="G208" s="428"/>
      <c r="H208" s="428"/>
      <c r="I208" s="426"/>
      <c r="J208" s="429"/>
      <c r="K208" s="429"/>
      <c r="L208" s="429"/>
      <c r="M208" s="429"/>
    </row>
    <row r="209" spans="1:13" x14ac:dyDescent="0.2">
      <c r="A209" s="426"/>
      <c r="B209" s="426"/>
      <c r="C209" s="428"/>
      <c r="D209" s="428"/>
      <c r="E209" s="428"/>
      <c r="F209" s="428"/>
      <c r="G209" s="428"/>
      <c r="H209" s="428"/>
      <c r="I209" s="426"/>
      <c r="J209" s="429"/>
      <c r="K209" s="429"/>
      <c r="L209" s="429"/>
      <c r="M209" s="429"/>
    </row>
    <row r="210" spans="1:13" x14ac:dyDescent="0.2">
      <c r="A210" s="426"/>
      <c r="B210" s="426"/>
      <c r="C210" s="428"/>
      <c r="D210" s="428"/>
      <c r="E210" s="428"/>
      <c r="F210" s="428"/>
      <c r="G210" s="428"/>
      <c r="H210" s="428"/>
      <c r="I210" s="426"/>
      <c r="J210" s="429"/>
      <c r="K210" s="429"/>
      <c r="L210" s="429"/>
      <c r="M210" s="429"/>
    </row>
    <row r="211" spans="1:13" x14ac:dyDescent="0.2">
      <c r="A211" s="426"/>
      <c r="B211" s="426"/>
      <c r="C211" s="428"/>
      <c r="D211" s="428"/>
      <c r="E211" s="428"/>
      <c r="F211" s="428"/>
      <c r="G211" s="428"/>
      <c r="H211" s="428"/>
      <c r="I211" s="426"/>
      <c r="J211" s="429"/>
      <c r="K211" s="429"/>
      <c r="L211" s="429"/>
      <c r="M211" s="429"/>
    </row>
    <row r="212" spans="1:13" x14ac:dyDescent="0.2">
      <c r="A212" s="426"/>
      <c r="B212" s="426"/>
      <c r="C212" s="428"/>
      <c r="D212" s="428"/>
      <c r="E212" s="428"/>
      <c r="F212" s="428"/>
      <c r="G212" s="428"/>
      <c r="H212" s="428"/>
      <c r="I212" s="426"/>
      <c r="J212" s="429"/>
      <c r="K212" s="429"/>
      <c r="L212" s="429"/>
      <c r="M212" s="429"/>
    </row>
    <row r="213" spans="1:13" x14ac:dyDescent="0.2">
      <c r="A213" s="426"/>
      <c r="B213" s="426"/>
      <c r="C213" s="428"/>
      <c r="D213" s="428"/>
      <c r="E213" s="428"/>
      <c r="F213" s="428"/>
      <c r="G213" s="428"/>
      <c r="H213" s="428"/>
      <c r="I213" s="426"/>
      <c r="J213" s="429"/>
      <c r="K213" s="429"/>
      <c r="L213" s="429"/>
      <c r="M213" s="429"/>
    </row>
    <row r="214" spans="1:13" x14ac:dyDescent="0.2">
      <c r="A214" s="426"/>
      <c r="B214" s="426"/>
      <c r="C214" s="428"/>
      <c r="D214" s="428"/>
      <c r="E214" s="428"/>
      <c r="F214" s="428"/>
      <c r="G214" s="428"/>
      <c r="H214" s="428"/>
      <c r="I214" s="426"/>
      <c r="J214" s="429"/>
      <c r="K214" s="429"/>
      <c r="L214" s="429"/>
      <c r="M214" s="429"/>
    </row>
    <row r="215" spans="1:13" x14ac:dyDescent="0.2">
      <c r="A215" s="426"/>
      <c r="B215" s="426"/>
      <c r="C215" s="428"/>
      <c r="D215" s="428"/>
      <c r="E215" s="428"/>
      <c r="F215" s="428"/>
      <c r="G215" s="428"/>
      <c r="H215" s="428"/>
      <c r="I215" s="426"/>
      <c r="J215" s="429"/>
      <c r="K215" s="429"/>
      <c r="L215" s="429"/>
      <c r="M215" s="429"/>
    </row>
    <row r="216" spans="1:13" x14ac:dyDescent="0.2">
      <c r="A216" s="426"/>
      <c r="B216" s="426"/>
      <c r="C216" s="428"/>
      <c r="D216" s="428"/>
      <c r="E216" s="428"/>
      <c r="F216" s="428"/>
      <c r="G216" s="428"/>
      <c r="H216" s="428"/>
      <c r="I216" s="426"/>
      <c r="J216" s="429"/>
      <c r="K216" s="429"/>
      <c r="L216" s="429"/>
      <c r="M216" s="429"/>
    </row>
    <row r="217" spans="1:13" x14ac:dyDescent="0.2">
      <c r="A217" s="426"/>
      <c r="B217" s="426"/>
      <c r="C217" s="428"/>
      <c r="D217" s="428"/>
      <c r="E217" s="428"/>
      <c r="F217" s="428"/>
      <c r="G217" s="428"/>
      <c r="H217" s="428"/>
      <c r="I217" s="426"/>
      <c r="J217" s="429"/>
      <c r="K217" s="429"/>
      <c r="L217" s="429"/>
      <c r="M217" s="429"/>
    </row>
    <row r="218" spans="1:13" x14ac:dyDescent="0.2">
      <c r="A218" s="426"/>
      <c r="B218" s="426"/>
      <c r="C218" s="428"/>
      <c r="D218" s="428"/>
      <c r="E218" s="428"/>
      <c r="F218" s="428"/>
      <c r="G218" s="428"/>
      <c r="H218" s="428"/>
      <c r="I218" s="426"/>
      <c r="J218" s="429"/>
      <c r="K218" s="429"/>
      <c r="L218" s="429"/>
      <c r="M218" s="429"/>
    </row>
    <row r="219" spans="1:13" x14ac:dyDescent="0.2">
      <c r="A219" s="426"/>
      <c r="B219" s="426"/>
      <c r="C219" s="428"/>
      <c r="D219" s="428"/>
      <c r="E219" s="428"/>
      <c r="F219" s="428"/>
      <c r="G219" s="428"/>
      <c r="H219" s="428"/>
      <c r="I219" s="426"/>
      <c r="J219" s="429"/>
      <c r="K219" s="429"/>
      <c r="L219" s="429"/>
      <c r="M219" s="429"/>
    </row>
    <row r="220" spans="1:13" x14ac:dyDescent="0.2">
      <c r="A220" s="426"/>
      <c r="B220" s="426"/>
      <c r="C220" s="428"/>
      <c r="D220" s="428"/>
      <c r="E220" s="428"/>
      <c r="F220" s="428"/>
      <c r="G220" s="428"/>
      <c r="H220" s="428"/>
      <c r="I220" s="426"/>
      <c r="J220" s="429"/>
      <c r="K220" s="429"/>
      <c r="L220" s="429"/>
      <c r="M220" s="429"/>
    </row>
    <row r="221" spans="1:13" x14ac:dyDescent="0.2">
      <c r="A221" s="426"/>
      <c r="B221" s="426"/>
      <c r="C221" s="428"/>
      <c r="D221" s="428"/>
      <c r="E221" s="428"/>
      <c r="F221" s="428"/>
      <c r="G221" s="428"/>
      <c r="H221" s="428"/>
      <c r="I221" s="426"/>
      <c r="J221" s="429"/>
      <c r="K221" s="429"/>
      <c r="L221" s="429"/>
      <c r="M221" s="429"/>
    </row>
    <row r="222" spans="1:13" x14ac:dyDescent="0.2">
      <c r="A222" s="426"/>
      <c r="B222" s="426"/>
      <c r="C222" s="428"/>
      <c r="D222" s="428"/>
      <c r="E222" s="428"/>
      <c r="F222" s="428"/>
      <c r="G222" s="428"/>
      <c r="H222" s="428"/>
      <c r="I222" s="426"/>
      <c r="J222" s="429"/>
      <c r="K222" s="429"/>
      <c r="L222" s="429"/>
      <c r="M222" s="429"/>
    </row>
    <row r="223" spans="1:13" x14ac:dyDescent="0.2">
      <c r="A223" s="426"/>
      <c r="B223" s="426"/>
      <c r="C223" s="445"/>
      <c r="D223" s="445"/>
      <c r="E223" s="445"/>
      <c r="F223" s="445"/>
      <c r="G223" s="445"/>
      <c r="H223" s="445"/>
      <c r="I223" s="426"/>
      <c r="J223" s="429"/>
      <c r="K223" s="429"/>
      <c r="L223" s="429"/>
      <c r="M223" s="429"/>
    </row>
    <row r="224" spans="1:13" x14ac:dyDescent="0.2">
      <c r="A224" s="426"/>
      <c r="B224" s="426"/>
      <c r="C224" s="445"/>
      <c r="D224" s="445"/>
      <c r="E224" s="445"/>
      <c r="F224" s="445"/>
      <c r="G224" s="445"/>
      <c r="H224" s="445"/>
      <c r="I224" s="426"/>
      <c r="J224" s="429"/>
      <c r="K224" s="429"/>
      <c r="L224" s="429"/>
      <c r="M224" s="429"/>
    </row>
    <row r="225" spans="1:13" x14ac:dyDescent="0.2">
      <c r="A225" s="426"/>
      <c r="B225" s="426"/>
      <c r="C225" s="445"/>
      <c r="D225" s="445"/>
      <c r="E225" s="445"/>
      <c r="F225" s="445"/>
      <c r="G225" s="445"/>
      <c r="H225" s="445"/>
      <c r="I225" s="426"/>
      <c r="J225" s="429"/>
      <c r="K225" s="429"/>
      <c r="L225" s="429"/>
      <c r="M225" s="429"/>
    </row>
    <row r="226" spans="1:13" x14ac:dyDescent="0.2">
      <c r="A226" s="426"/>
      <c r="B226" s="426"/>
      <c r="C226" s="445"/>
      <c r="D226" s="445"/>
      <c r="E226" s="445"/>
      <c r="F226" s="445"/>
      <c r="G226" s="445"/>
      <c r="H226" s="445"/>
      <c r="I226" s="426"/>
      <c r="J226" s="429"/>
      <c r="K226" s="429"/>
      <c r="L226" s="429"/>
      <c r="M226" s="429"/>
    </row>
    <row r="227" spans="1:13" x14ac:dyDescent="0.2">
      <c r="A227" s="426"/>
      <c r="B227" s="426"/>
      <c r="C227" s="445"/>
      <c r="D227" s="445"/>
      <c r="E227" s="445"/>
      <c r="F227" s="445"/>
      <c r="G227" s="445"/>
      <c r="H227" s="445"/>
      <c r="I227" s="426"/>
      <c r="J227" s="429"/>
      <c r="K227" s="429"/>
      <c r="L227" s="429"/>
      <c r="M227" s="429"/>
    </row>
    <row r="228" spans="1:13" x14ac:dyDescent="0.2">
      <c r="A228" s="426"/>
      <c r="B228" s="426"/>
      <c r="C228" s="445"/>
      <c r="D228" s="445"/>
      <c r="E228" s="445"/>
      <c r="F228" s="445"/>
      <c r="G228" s="445"/>
      <c r="H228" s="445"/>
      <c r="I228" s="426"/>
      <c r="J228" s="429"/>
      <c r="K228" s="429"/>
      <c r="L228" s="429"/>
      <c r="M228" s="429"/>
    </row>
    <row r="229" spans="1:13" x14ac:dyDescent="0.2">
      <c r="A229" s="426"/>
      <c r="B229" s="426"/>
      <c r="C229" s="445"/>
      <c r="D229" s="445"/>
      <c r="E229" s="445"/>
      <c r="F229" s="445"/>
      <c r="G229" s="445"/>
      <c r="H229" s="445"/>
      <c r="I229" s="426"/>
      <c r="J229" s="429"/>
      <c r="K229" s="429"/>
      <c r="L229" s="429"/>
      <c r="M229" s="429"/>
    </row>
    <row r="230" spans="1:13" x14ac:dyDescent="0.2">
      <c r="A230" s="426"/>
      <c r="B230" s="426"/>
      <c r="C230" s="445"/>
      <c r="D230" s="445"/>
      <c r="E230" s="445"/>
      <c r="F230" s="445"/>
      <c r="G230" s="445"/>
      <c r="H230" s="445"/>
      <c r="I230" s="426"/>
      <c r="J230" s="429"/>
      <c r="K230" s="429"/>
      <c r="L230" s="429"/>
      <c r="M230" s="429"/>
    </row>
    <row r="231" spans="1:13" x14ac:dyDescent="0.2">
      <c r="A231" s="426"/>
      <c r="B231" s="426"/>
      <c r="C231" s="445"/>
      <c r="D231" s="445"/>
      <c r="E231" s="445"/>
      <c r="F231" s="445"/>
      <c r="G231" s="445"/>
      <c r="H231" s="445"/>
      <c r="I231" s="426"/>
      <c r="J231" s="429"/>
      <c r="K231" s="429"/>
      <c r="L231" s="429"/>
      <c r="M231" s="429"/>
    </row>
    <row r="232" spans="1:13" x14ac:dyDescent="0.2">
      <c r="A232" s="426"/>
      <c r="B232" s="426"/>
      <c r="C232" s="445"/>
      <c r="D232" s="445"/>
      <c r="E232" s="445"/>
      <c r="F232" s="445"/>
      <c r="G232" s="445"/>
      <c r="H232" s="445"/>
      <c r="I232" s="426"/>
      <c r="J232" s="429"/>
      <c r="K232" s="429"/>
      <c r="L232" s="429"/>
      <c r="M232" s="429"/>
    </row>
    <row r="233" spans="1:13" x14ac:dyDescent="0.2">
      <c r="A233" s="426"/>
      <c r="B233" s="426"/>
      <c r="C233" s="445"/>
      <c r="D233" s="445"/>
      <c r="E233" s="445"/>
      <c r="F233" s="445"/>
      <c r="G233" s="445"/>
      <c r="H233" s="445"/>
      <c r="I233" s="426"/>
      <c r="J233" s="429"/>
      <c r="K233" s="429"/>
      <c r="L233" s="429"/>
      <c r="M233" s="429"/>
    </row>
    <row r="234" spans="1:13" x14ac:dyDescent="0.2">
      <c r="A234" s="426"/>
      <c r="B234" s="426"/>
      <c r="C234" s="445"/>
      <c r="D234" s="445"/>
      <c r="E234" s="445"/>
      <c r="F234" s="445"/>
      <c r="G234" s="445"/>
      <c r="H234" s="445"/>
      <c r="I234" s="426"/>
      <c r="J234" s="429"/>
      <c r="K234" s="429"/>
      <c r="L234" s="429"/>
      <c r="M234" s="429"/>
    </row>
    <row r="235" spans="1:13" x14ac:dyDescent="0.2">
      <c r="A235" s="426"/>
      <c r="B235" s="426"/>
      <c r="C235" s="445"/>
      <c r="D235" s="445"/>
      <c r="E235" s="445"/>
      <c r="F235" s="445"/>
      <c r="G235" s="445"/>
      <c r="H235" s="445"/>
      <c r="I235" s="426"/>
      <c r="J235" s="429"/>
      <c r="K235" s="429"/>
      <c r="L235" s="429"/>
      <c r="M235" s="429"/>
    </row>
    <row r="236" spans="1:13" x14ac:dyDescent="0.2">
      <c r="A236" s="426"/>
      <c r="B236" s="426"/>
      <c r="C236" s="445"/>
      <c r="D236" s="445"/>
      <c r="E236" s="445"/>
      <c r="F236" s="445"/>
      <c r="G236" s="445"/>
      <c r="H236" s="445"/>
      <c r="I236" s="426"/>
      <c r="J236" s="429"/>
      <c r="K236" s="429"/>
      <c r="L236" s="429"/>
      <c r="M236" s="429"/>
    </row>
    <row r="237" spans="1:13" x14ac:dyDescent="0.2">
      <c r="A237" s="426"/>
      <c r="B237" s="426"/>
      <c r="C237" s="445"/>
      <c r="D237" s="445"/>
      <c r="E237" s="445"/>
      <c r="F237" s="445"/>
      <c r="G237" s="445"/>
      <c r="H237" s="445"/>
      <c r="I237" s="426"/>
      <c r="J237" s="429"/>
      <c r="K237" s="429"/>
      <c r="L237" s="429"/>
      <c r="M237" s="429"/>
    </row>
    <row r="238" spans="1:13" x14ac:dyDescent="0.2">
      <c r="A238" s="426"/>
      <c r="B238" s="426"/>
      <c r="C238" s="445"/>
      <c r="D238" s="445"/>
      <c r="E238" s="445"/>
      <c r="F238" s="445"/>
      <c r="G238" s="445"/>
      <c r="H238" s="445"/>
      <c r="I238" s="426"/>
      <c r="J238" s="429"/>
      <c r="K238" s="429"/>
      <c r="L238" s="429"/>
      <c r="M238" s="429"/>
    </row>
    <row r="239" spans="1:13" x14ac:dyDescent="0.2">
      <c r="A239" s="426"/>
      <c r="B239" s="426"/>
      <c r="C239" s="445"/>
      <c r="D239" s="445"/>
      <c r="E239" s="445"/>
      <c r="F239" s="445"/>
      <c r="G239" s="445"/>
      <c r="H239" s="445"/>
      <c r="I239" s="426"/>
      <c r="J239" s="429"/>
      <c r="K239" s="429"/>
      <c r="L239" s="429"/>
      <c r="M239" s="429"/>
    </row>
    <row r="240" spans="1:13" x14ac:dyDescent="0.2">
      <c r="A240" s="426"/>
      <c r="B240" s="426"/>
      <c r="C240" s="445"/>
      <c r="D240" s="445"/>
      <c r="E240" s="445"/>
      <c r="F240" s="445"/>
      <c r="G240" s="445"/>
      <c r="H240" s="445"/>
      <c r="I240" s="426"/>
      <c r="J240" s="429"/>
      <c r="K240" s="429"/>
      <c r="L240" s="429"/>
      <c r="M240" s="429"/>
    </row>
    <row r="241" spans="1:13" x14ac:dyDescent="0.2">
      <c r="A241" s="426"/>
      <c r="B241" s="426"/>
      <c r="C241" s="445"/>
      <c r="D241" s="445"/>
      <c r="E241" s="445"/>
      <c r="F241" s="445"/>
      <c r="G241" s="445"/>
      <c r="H241" s="445"/>
      <c r="I241" s="426"/>
      <c r="J241" s="429"/>
      <c r="K241" s="429"/>
      <c r="L241" s="429"/>
      <c r="M241" s="429"/>
    </row>
    <row r="242" spans="1:13" x14ac:dyDescent="0.2">
      <c r="A242" s="426"/>
      <c r="B242" s="426"/>
      <c r="C242" s="445"/>
      <c r="D242" s="445"/>
      <c r="E242" s="445"/>
      <c r="F242" s="445"/>
      <c r="G242" s="445"/>
      <c r="H242" s="445"/>
      <c r="I242" s="426"/>
      <c r="J242" s="429"/>
      <c r="K242" s="429"/>
      <c r="L242" s="429"/>
      <c r="M242" s="429"/>
    </row>
    <row r="243" spans="1:13" x14ac:dyDescent="0.2">
      <c r="A243" s="426"/>
      <c r="B243" s="426"/>
      <c r="C243" s="445"/>
      <c r="D243" s="445"/>
      <c r="E243" s="445"/>
      <c r="F243" s="445"/>
      <c r="G243" s="445"/>
      <c r="H243" s="445"/>
      <c r="I243" s="426"/>
      <c r="J243" s="429"/>
      <c r="K243" s="429"/>
      <c r="L243" s="429"/>
      <c r="M243" s="429"/>
    </row>
    <row r="244" spans="1:13" x14ac:dyDescent="0.2">
      <c r="A244" s="426"/>
      <c r="B244" s="426"/>
      <c r="C244" s="445"/>
      <c r="D244" s="445"/>
      <c r="E244" s="445"/>
      <c r="F244" s="445"/>
      <c r="G244" s="445"/>
      <c r="H244" s="445"/>
      <c r="I244" s="426"/>
      <c r="J244" s="429"/>
      <c r="K244" s="429"/>
      <c r="L244" s="429"/>
      <c r="M244" s="429"/>
    </row>
    <row r="245" spans="1:13" x14ac:dyDescent="0.2">
      <c r="A245" s="426"/>
      <c r="B245" s="426"/>
      <c r="C245" s="445"/>
      <c r="D245" s="445"/>
      <c r="E245" s="445"/>
      <c r="F245" s="445"/>
      <c r="G245" s="445"/>
      <c r="H245" s="445"/>
      <c r="I245" s="426"/>
      <c r="J245" s="429"/>
      <c r="K245" s="429"/>
      <c r="L245" s="429"/>
      <c r="M245" s="429"/>
    </row>
    <row r="246" spans="1:13" x14ac:dyDescent="0.2">
      <c r="A246" s="426"/>
      <c r="B246" s="426"/>
      <c r="C246" s="445"/>
      <c r="D246" s="445"/>
      <c r="E246" s="445"/>
      <c r="F246" s="445"/>
      <c r="G246" s="445"/>
      <c r="H246" s="445"/>
      <c r="I246" s="426"/>
      <c r="J246" s="429"/>
      <c r="K246" s="429"/>
      <c r="L246" s="429"/>
      <c r="M246" s="429"/>
    </row>
    <row r="247" spans="1:13" x14ac:dyDescent="0.2">
      <c r="A247" s="426"/>
      <c r="B247" s="426"/>
      <c r="C247" s="445"/>
      <c r="D247" s="445"/>
      <c r="E247" s="445"/>
      <c r="F247" s="445"/>
      <c r="G247" s="445"/>
      <c r="H247" s="445"/>
      <c r="I247" s="426"/>
      <c r="J247" s="429"/>
      <c r="K247" s="429"/>
      <c r="L247" s="429"/>
      <c r="M247" s="429"/>
    </row>
    <row r="248" spans="1:13" x14ac:dyDescent="0.2">
      <c r="A248" s="426"/>
      <c r="B248" s="426"/>
      <c r="C248" s="445"/>
      <c r="D248" s="445"/>
      <c r="E248" s="445"/>
      <c r="F248" s="445"/>
      <c r="G248" s="445"/>
      <c r="H248" s="445"/>
      <c r="I248" s="426"/>
      <c r="J248" s="429"/>
      <c r="K248" s="429"/>
      <c r="L248" s="429"/>
      <c r="M248" s="429"/>
    </row>
    <row r="249" spans="1:13" x14ac:dyDescent="0.2">
      <c r="A249" s="426"/>
      <c r="B249" s="426"/>
      <c r="C249" s="445"/>
      <c r="D249" s="445"/>
      <c r="E249" s="445"/>
      <c r="F249" s="445"/>
      <c r="G249" s="445"/>
      <c r="H249" s="445"/>
      <c r="I249" s="426"/>
      <c r="J249" s="429"/>
      <c r="K249" s="429"/>
      <c r="L249" s="429"/>
      <c r="M249" s="429"/>
    </row>
    <row r="250" spans="1:13" x14ac:dyDescent="0.2">
      <c r="A250" s="426"/>
      <c r="B250" s="426"/>
      <c r="C250" s="445"/>
      <c r="D250" s="445"/>
      <c r="E250" s="445"/>
      <c r="F250" s="445"/>
      <c r="G250" s="445"/>
      <c r="H250" s="445"/>
      <c r="I250" s="426"/>
      <c r="J250" s="429"/>
      <c r="K250" s="429"/>
      <c r="L250" s="429"/>
      <c r="M250" s="429"/>
    </row>
    <row r="251" spans="1:13" x14ac:dyDescent="0.2">
      <c r="A251" s="426"/>
      <c r="B251" s="426"/>
      <c r="C251" s="445"/>
      <c r="D251" s="445"/>
      <c r="E251" s="445"/>
      <c r="F251" s="445"/>
      <c r="G251" s="445"/>
      <c r="H251" s="445"/>
      <c r="I251" s="426"/>
      <c r="J251" s="429"/>
      <c r="K251" s="429"/>
      <c r="L251" s="429"/>
      <c r="M251" s="429"/>
    </row>
    <row r="252" spans="1:13" x14ac:dyDescent="0.2">
      <c r="A252" s="426"/>
      <c r="B252" s="426"/>
      <c r="C252" s="445"/>
      <c r="D252" s="445"/>
      <c r="E252" s="445"/>
      <c r="F252" s="445"/>
      <c r="G252" s="445"/>
      <c r="H252" s="445"/>
      <c r="I252" s="426"/>
      <c r="J252" s="429"/>
      <c r="K252" s="429"/>
      <c r="L252" s="429"/>
      <c r="M252" s="429"/>
    </row>
    <row r="253" spans="1:13" x14ac:dyDescent="0.2">
      <c r="A253" s="426"/>
      <c r="B253" s="426"/>
      <c r="C253" s="445"/>
      <c r="D253" s="445"/>
      <c r="E253" s="445"/>
      <c r="F253" s="445"/>
      <c r="G253" s="445"/>
      <c r="H253" s="445"/>
      <c r="I253" s="426"/>
      <c r="J253" s="429"/>
      <c r="K253" s="429"/>
      <c r="L253" s="429"/>
      <c r="M253" s="429"/>
    </row>
    <row r="254" spans="1:13" x14ac:dyDescent="0.2">
      <c r="A254" s="426"/>
      <c r="B254" s="426"/>
      <c r="C254" s="445"/>
      <c r="D254" s="445"/>
      <c r="E254" s="445"/>
      <c r="F254" s="445"/>
      <c r="G254" s="445"/>
      <c r="H254" s="445"/>
      <c r="I254" s="426"/>
      <c r="J254" s="429"/>
      <c r="K254" s="429"/>
      <c r="L254" s="429"/>
      <c r="M254" s="429"/>
    </row>
    <row r="255" spans="1:13" x14ac:dyDescent="0.2">
      <c r="A255" s="426"/>
      <c r="B255" s="426"/>
      <c r="C255" s="445"/>
      <c r="D255" s="445"/>
      <c r="E255" s="445"/>
      <c r="F255" s="445"/>
      <c r="G255" s="445"/>
      <c r="H255" s="445"/>
      <c r="I255" s="426"/>
      <c r="J255" s="429"/>
      <c r="K255" s="429"/>
      <c r="L255" s="429"/>
      <c r="M255" s="429"/>
    </row>
    <row r="256" spans="1:13" x14ac:dyDescent="0.2">
      <c r="A256" s="426"/>
      <c r="B256" s="426"/>
      <c r="C256" s="445"/>
      <c r="D256" s="445"/>
      <c r="E256" s="445"/>
      <c r="F256" s="445"/>
      <c r="G256" s="445"/>
      <c r="H256" s="445"/>
      <c r="I256" s="426"/>
      <c r="J256" s="429"/>
      <c r="K256" s="429"/>
      <c r="L256" s="429"/>
      <c r="M256" s="429"/>
    </row>
    <row r="257" spans="1:13" x14ac:dyDescent="0.2">
      <c r="A257" s="426"/>
      <c r="B257" s="426"/>
      <c r="C257" s="445"/>
      <c r="D257" s="445"/>
      <c r="E257" s="445"/>
      <c r="F257" s="445"/>
      <c r="G257" s="445"/>
      <c r="H257" s="445"/>
      <c r="I257" s="426"/>
      <c r="J257" s="429"/>
      <c r="K257" s="429"/>
      <c r="L257" s="429"/>
      <c r="M257" s="429"/>
    </row>
    <row r="258" spans="1:13" x14ac:dyDescent="0.2">
      <c r="A258" s="426"/>
      <c r="B258" s="426"/>
      <c r="C258" s="445"/>
      <c r="D258" s="445"/>
      <c r="E258" s="445"/>
      <c r="F258" s="445"/>
      <c r="G258" s="445"/>
      <c r="H258" s="445"/>
      <c r="I258" s="426"/>
      <c r="J258" s="429"/>
      <c r="K258" s="429"/>
      <c r="L258" s="429"/>
      <c r="M258" s="429"/>
    </row>
    <row r="259" spans="1:13" x14ac:dyDescent="0.2">
      <c r="A259" s="426"/>
      <c r="B259" s="426"/>
      <c r="C259" s="445"/>
      <c r="D259" s="445"/>
      <c r="E259" s="445"/>
      <c r="F259" s="445"/>
      <c r="G259" s="445"/>
      <c r="H259" s="445"/>
      <c r="I259" s="426"/>
      <c r="J259" s="429"/>
      <c r="K259" s="429"/>
      <c r="L259" s="429"/>
      <c r="M259" s="429"/>
    </row>
    <row r="260" spans="1:13" x14ac:dyDescent="0.2">
      <c r="A260" s="426"/>
      <c r="B260" s="426"/>
      <c r="C260" s="445"/>
      <c r="D260" s="445"/>
      <c r="E260" s="445"/>
      <c r="F260" s="445"/>
      <c r="G260" s="445"/>
      <c r="H260" s="445"/>
      <c r="I260" s="426"/>
      <c r="J260" s="429"/>
      <c r="K260" s="429"/>
      <c r="L260" s="429"/>
      <c r="M260" s="429"/>
    </row>
    <row r="261" spans="1:13" x14ac:dyDescent="0.2">
      <c r="A261" s="426"/>
      <c r="B261" s="426"/>
      <c r="C261" s="445"/>
      <c r="D261" s="445"/>
      <c r="E261" s="445"/>
      <c r="F261" s="445"/>
      <c r="G261" s="445"/>
      <c r="H261" s="445"/>
      <c r="I261" s="426"/>
      <c r="J261" s="429"/>
      <c r="K261" s="429"/>
      <c r="L261" s="429"/>
      <c r="M261" s="429"/>
    </row>
    <row r="262" spans="1:13" x14ac:dyDescent="0.2">
      <c r="A262" s="426"/>
      <c r="B262" s="426"/>
      <c r="C262" s="445"/>
      <c r="D262" s="445"/>
      <c r="E262" s="445"/>
      <c r="F262" s="445"/>
      <c r="G262" s="445"/>
      <c r="H262" s="445"/>
      <c r="I262" s="426"/>
      <c r="J262" s="429"/>
      <c r="K262" s="429"/>
      <c r="L262" s="429"/>
      <c r="M262" s="429"/>
    </row>
    <row r="263" spans="1:13" x14ac:dyDescent="0.2">
      <c r="A263" s="426"/>
      <c r="B263" s="426"/>
      <c r="C263" s="445"/>
      <c r="D263" s="445"/>
      <c r="E263" s="445"/>
      <c r="F263" s="445"/>
      <c r="G263" s="445"/>
      <c r="H263" s="445"/>
      <c r="I263" s="426"/>
      <c r="J263" s="429"/>
      <c r="K263" s="429"/>
      <c r="L263" s="429"/>
      <c r="M263" s="429"/>
    </row>
    <row r="264" spans="1:13" x14ac:dyDescent="0.2">
      <c r="A264" s="426"/>
      <c r="B264" s="426"/>
      <c r="C264" s="445"/>
      <c r="D264" s="445"/>
      <c r="E264" s="445"/>
      <c r="F264" s="445"/>
      <c r="G264" s="445"/>
      <c r="H264" s="445"/>
      <c r="I264" s="426"/>
      <c r="J264" s="429"/>
      <c r="K264" s="429"/>
      <c r="L264" s="429"/>
      <c r="M264" s="429"/>
    </row>
    <row r="265" spans="1:13" x14ac:dyDescent="0.2">
      <c r="A265" s="426"/>
      <c r="B265" s="426"/>
      <c r="C265" s="445"/>
      <c r="D265" s="445"/>
      <c r="E265" s="445"/>
      <c r="F265" s="445"/>
      <c r="G265" s="445"/>
      <c r="H265" s="445"/>
      <c r="I265" s="426"/>
      <c r="J265" s="429"/>
      <c r="K265" s="429"/>
      <c r="L265" s="429"/>
      <c r="M265" s="429"/>
    </row>
    <row r="266" spans="1:13" x14ac:dyDescent="0.2">
      <c r="A266" s="426"/>
      <c r="B266" s="426"/>
      <c r="C266" s="445"/>
      <c r="D266" s="445"/>
      <c r="E266" s="445"/>
      <c r="F266" s="445"/>
      <c r="G266" s="445"/>
      <c r="H266" s="445"/>
      <c r="I266" s="426"/>
      <c r="J266" s="429"/>
      <c r="K266" s="429"/>
      <c r="L266" s="429"/>
      <c r="M266" s="429"/>
    </row>
    <row r="267" spans="1:13" x14ac:dyDescent="0.2">
      <c r="A267" s="426"/>
      <c r="B267" s="426"/>
      <c r="C267" s="445"/>
      <c r="D267" s="445"/>
      <c r="E267" s="445"/>
      <c r="F267" s="445"/>
      <c r="G267" s="445"/>
      <c r="H267" s="445"/>
      <c r="I267" s="426"/>
      <c r="J267" s="429"/>
      <c r="K267" s="429"/>
      <c r="L267" s="429"/>
      <c r="M267" s="429"/>
    </row>
    <row r="268" spans="1:13" x14ac:dyDescent="0.2">
      <c r="A268" s="426"/>
      <c r="B268" s="426"/>
      <c r="C268" s="445"/>
      <c r="D268" s="445"/>
      <c r="E268" s="445"/>
      <c r="F268" s="445"/>
      <c r="G268" s="445"/>
      <c r="H268" s="445"/>
      <c r="I268" s="426"/>
      <c r="J268" s="429"/>
      <c r="K268" s="429"/>
      <c r="L268" s="429"/>
      <c r="M268" s="429"/>
    </row>
    <row r="269" spans="1:13" x14ac:dyDescent="0.2">
      <c r="A269" s="426"/>
      <c r="B269" s="426"/>
      <c r="C269" s="445"/>
      <c r="D269" s="445"/>
      <c r="E269" s="445"/>
      <c r="F269" s="445"/>
      <c r="G269" s="445"/>
      <c r="H269" s="445"/>
      <c r="I269" s="426"/>
      <c r="J269" s="429"/>
      <c r="K269" s="429"/>
      <c r="L269" s="429"/>
      <c r="M269" s="429"/>
    </row>
    <row r="270" spans="1:13" x14ac:dyDescent="0.2">
      <c r="A270" s="426"/>
      <c r="B270" s="426"/>
      <c r="C270" s="445"/>
      <c r="D270" s="445"/>
      <c r="E270" s="445"/>
      <c r="F270" s="445"/>
      <c r="G270" s="445"/>
      <c r="H270" s="445"/>
      <c r="I270" s="426"/>
      <c r="J270" s="429"/>
      <c r="K270" s="429"/>
      <c r="L270" s="429"/>
      <c r="M270" s="429"/>
    </row>
    <row r="271" spans="1:13" x14ac:dyDescent="0.2">
      <c r="A271" s="426"/>
      <c r="B271" s="426"/>
      <c r="C271" s="445"/>
      <c r="D271" s="445"/>
      <c r="E271" s="445"/>
      <c r="F271" s="445"/>
      <c r="G271" s="445"/>
      <c r="H271" s="445"/>
      <c r="I271" s="426"/>
      <c r="J271" s="429"/>
      <c r="K271" s="429"/>
      <c r="L271" s="429"/>
      <c r="M271" s="429"/>
    </row>
    <row r="272" spans="1:13" x14ac:dyDescent="0.2">
      <c r="A272" s="426"/>
      <c r="B272" s="426"/>
      <c r="C272" s="445"/>
      <c r="D272" s="445"/>
      <c r="E272" s="445"/>
      <c r="F272" s="445"/>
      <c r="G272" s="445"/>
      <c r="H272" s="445"/>
      <c r="I272" s="426"/>
      <c r="J272" s="429"/>
      <c r="K272" s="429"/>
      <c r="L272" s="429"/>
      <c r="M272" s="429"/>
    </row>
    <row r="273" spans="1:13" x14ac:dyDescent="0.2">
      <c r="A273" s="426"/>
      <c r="B273" s="426"/>
      <c r="C273" s="445"/>
      <c r="D273" s="445"/>
      <c r="E273" s="445"/>
      <c r="F273" s="445"/>
      <c r="G273" s="445"/>
      <c r="H273" s="445"/>
      <c r="I273" s="426"/>
      <c r="J273" s="429"/>
      <c r="K273" s="429"/>
      <c r="L273" s="429"/>
      <c r="M273" s="429"/>
    </row>
    <row r="274" spans="1:13" x14ac:dyDescent="0.2">
      <c r="A274" s="426"/>
      <c r="B274" s="426"/>
      <c r="C274" s="445"/>
      <c r="D274" s="445"/>
      <c r="E274" s="445"/>
      <c r="F274" s="445"/>
      <c r="G274" s="445"/>
      <c r="H274" s="445"/>
      <c r="I274" s="426"/>
      <c r="J274" s="429"/>
      <c r="K274" s="429"/>
      <c r="L274" s="429"/>
      <c r="M274" s="429"/>
    </row>
    <row r="275" spans="1:13" x14ac:dyDescent="0.2">
      <c r="A275" s="426"/>
      <c r="B275" s="426"/>
      <c r="C275" s="445"/>
      <c r="D275" s="445"/>
      <c r="E275" s="445"/>
      <c r="F275" s="445"/>
      <c r="G275" s="445"/>
      <c r="H275" s="445"/>
      <c r="I275" s="426"/>
      <c r="J275" s="429"/>
      <c r="K275" s="429"/>
      <c r="L275" s="429"/>
      <c r="M275" s="429"/>
    </row>
    <row r="276" spans="1:13" x14ac:dyDescent="0.2">
      <c r="A276" s="426"/>
      <c r="B276" s="426"/>
      <c r="C276" s="445"/>
      <c r="D276" s="445"/>
      <c r="E276" s="445"/>
      <c r="F276" s="445"/>
      <c r="G276" s="445"/>
      <c r="H276" s="445"/>
      <c r="I276" s="426"/>
      <c r="J276" s="429"/>
      <c r="K276" s="429"/>
      <c r="L276" s="429"/>
      <c r="M276" s="429"/>
    </row>
    <row r="277" spans="1:13" x14ac:dyDescent="0.2">
      <c r="A277" s="426"/>
      <c r="B277" s="426"/>
      <c r="C277" s="445"/>
      <c r="D277" s="445"/>
      <c r="E277" s="445"/>
      <c r="F277" s="445"/>
      <c r="G277" s="445"/>
      <c r="H277" s="445"/>
      <c r="I277" s="426"/>
      <c r="J277" s="429"/>
      <c r="K277" s="429"/>
      <c r="L277" s="429"/>
      <c r="M277" s="429"/>
    </row>
    <row r="278" spans="1:13" x14ac:dyDescent="0.2">
      <c r="A278" s="426"/>
      <c r="B278" s="426"/>
      <c r="C278" s="445"/>
      <c r="D278" s="445"/>
      <c r="E278" s="445"/>
      <c r="F278" s="445"/>
      <c r="G278" s="445"/>
      <c r="H278" s="445"/>
      <c r="I278" s="426"/>
      <c r="J278" s="429"/>
      <c r="K278" s="429"/>
      <c r="L278" s="429"/>
      <c r="M278" s="429"/>
    </row>
    <row r="279" spans="1:13" x14ac:dyDescent="0.2">
      <c r="A279" s="426"/>
      <c r="B279" s="426"/>
      <c r="C279" s="445"/>
      <c r="D279" s="445"/>
      <c r="E279" s="445"/>
      <c r="F279" s="445"/>
      <c r="G279" s="445"/>
      <c r="H279" s="445"/>
      <c r="I279" s="426"/>
      <c r="J279" s="429"/>
      <c r="K279" s="429"/>
      <c r="L279" s="429"/>
      <c r="M279" s="429"/>
    </row>
    <row r="280" spans="1:13" x14ac:dyDescent="0.2">
      <c r="A280" s="426"/>
      <c r="B280" s="426"/>
      <c r="C280" s="445"/>
      <c r="D280" s="445"/>
      <c r="E280" s="445"/>
      <c r="F280" s="445"/>
      <c r="G280" s="445"/>
      <c r="H280" s="445"/>
      <c r="I280" s="426"/>
      <c r="J280" s="429"/>
      <c r="K280" s="429"/>
      <c r="L280" s="429"/>
      <c r="M280" s="429"/>
    </row>
    <row r="281" spans="1:13" x14ac:dyDescent="0.2">
      <c r="A281" s="426"/>
      <c r="B281" s="426"/>
      <c r="C281" s="445"/>
      <c r="D281" s="445"/>
      <c r="E281" s="445"/>
      <c r="F281" s="445"/>
      <c r="G281" s="445"/>
      <c r="H281" s="445"/>
      <c r="I281" s="426"/>
      <c r="J281" s="429"/>
      <c r="K281" s="429"/>
      <c r="L281" s="429"/>
      <c r="M281" s="429"/>
    </row>
    <row r="282" spans="1:13" x14ac:dyDescent="0.2">
      <c r="A282" s="426"/>
      <c r="B282" s="426"/>
      <c r="C282" s="445"/>
      <c r="D282" s="445"/>
      <c r="E282" s="445"/>
      <c r="F282" s="445"/>
      <c r="G282" s="445"/>
      <c r="H282" s="445"/>
      <c r="I282" s="426"/>
      <c r="J282" s="429"/>
      <c r="K282" s="429"/>
      <c r="L282" s="429"/>
      <c r="M282" s="429"/>
    </row>
    <row r="283" spans="1:13" x14ac:dyDescent="0.2">
      <c r="A283" s="426"/>
      <c r="B283" s="426"/>
      <c r="C283" s="445"/>
      <c r="D283" s="445"/>
      <c r="E283" s="445"/>
      <c r="F283" s="445"/>
      <c r="G283" s="445"/>
      <c r="H283" s="445"/>
      <c r="I283" s="426"/>
      <c r="J283" s="429"/>
      <c r="K283" s="429"/>
      <c r="L283" s="429"/>
      <c r="M283" s="429"/>
    </row>
    <row r="284" spans="1:13" x14ac:dyDescent="0.2">
      <c r="A284" s="426"/>
      <c r="B284" s="426"/>
      <c r="C284" s="445"/>
      <c r="D284" s="445"/>
      <c r="E284" s="445"/>
      <c r="F284" s="445"/>
      <c r="G284" s="445"/>
      <c r="H284" s="445"/>
      <c r="I284" s="426"/>
      <c r="J284" s="429"/>
      <c r="K284" s="429"/>
      <c r="L284" s="429"/>
      <c r="M284" s="429"/>
    </row>
    <row r="285" spans="1:13" x14ac:dyDescent="0.2">
      <c r="A285" s="426"/>
      <c r="B285" s="426"/>
      <c r="C285" s="445"/>
      <c r="D285" s="445"/>
      <c r="E285" s="445"/>
      <c r="F285" s="445"/>
      <c r="G285" s="445"/>
      <c r="H285" s="445"/>
      <c r="I285" s="426"/>
      <c r="J285" s="429"/>
      <c r="K285" s="429"/>
      <c r="L285" s="429"/>
      <c r="M285" s="429"/>
    </row>
    <row r="286" spans="1:13" x14ac:dyDescent="0.2">
      <c r="A286" s="426"/>
      <c r="B286" s="426"/>
      <c r="C286" s="445"/>
      <c r="D286" s="445"/>
      <c r="E286" s="445"/>
      <c r="F286" s="445"/>
      <c r="G286" s="445"/>
      <c r="H286" s="445"/>
      <c r="I286" s="426"/>
      <c r="J286" s="429"/>
      <c r="K286" s="429"/>
      <c r="L286" s="429"/>
      <c r="M286" s="429"/>
    </row>
    <row r="287" spans="1:13" x14ac:dyDescent="0.2">
      <c r="A287" s="426"/>
      <c r="B287" s="426"/>
      <c r="C287" s="445"/>
      <c r="D287" s="445"/>
      <c r="E287" s="445"/>
      <c r="F287" s="445"/>
      <c r="G287" s="445"/>
      <c r="H287" s="445"/>
      <c r="I287" s="426"/>
      <c r="J287" s="429"/>
      <c r="K287" s="429"/>
      <c r="L287" s="429"/>
      <c r="M287" s="429"/>
    </row>
    <row r="288" spans="1:13" x14ac:dyDescent="0.2">
      <c r="A288" s="426"/>
      <c r="B288" s="426"/>
      <c r="C288" s="445"/>
      <c r="D288" s="445"/>
      <c r="E288" s="445"/>
      <c r="F288" s="445"/>
      <c r="G288" s="445"/>
      <c r="H288" s="445"/>
      <c r="I288" s="426"/>
      <c r="J288" s="429"/>
      <c r="K288" s="429"/>
      <c r="L288" s="429"/>
      <c r="M288" s="429"/>
    </row>
    <row r="289" spans="1:13" x14ac:dyDescent="0.2">
      <c r="A289" s="426"/>
      <c r="B289" s="426"/>
      <c r="C289" s="445"/>
      <c r="D289" s="445"/>
      <c r="E289" s="445"/>
      <c r="F289" s="445"/>
      <c r="G289" s="445"/>
      <c r="H289" s="445"/>
      <c r="I289" s="426"/>
      <c r="J289" s="429"/>
      <c r="K289" s="429"/>
      <c r="L289" s="429"/>
      <c r="M289" s="429"/>
    </row>
    <row r="290" spans="1:13" x14ac:dyDescent="0.2">
      <c r="A290" s="426"/>
      <c r="B290" s="426"/>
      <c r="C290" s="445"/>
      <c r="D290" s="445"/>
      <c r="E290" s="445"/>
      <c r="F290" s="445"/>
      <c r="G290" s="445"/>
      <c r="H290" s="445"/>
      <c r="I290" s="426"/>
      <c r="J290" s="429"/>
      <c r="K290" s="429"/>
      <c r="L290" s="429"/>
      <c r="M290" s="429"/>
    </row>
    <row r="291" spans="1:13" x14ac:dyDescent="0.2">
      <c r="A291" s="426"/>
      <c r="B291" s="426"/>
      <c r="C291" s="445"/>
      <c r="D291" s="445"/>
      <c r="E291" s="445"/>
      <c r="F291" s="445"/>
      <c r="G291" s="445"/>
      <c r="H291" s="445"/>
      <c r="I291" s="426"/>
      <c r="J291" s="429"/>
      <c r="K291" s="429"/>
      <c r="L291" s="429"/>
      <c r="M291" s="429"/>
    </row>
    <row r="292" spans="1:13" x14ac:dyDescent="0.2">
      <c r="A292" s="426"/>
      <c r="B292" s="426"/>
      <c r="C292" s="445"/>
      <c r="D292" s="445"/>
      <c r="E292" s="445"/>
      <c r="F292" s="445"/>
      <c r="G292" s="445"/>
      <c r="H292" s="445"/>
      <c r="I292" s="426"/>
      <c r="J292" s="429"/>
      <c r="K292" s="429"/>
      <c r="L292" s="429"/>
      <c r="M292" s="429"/>
    </row>
    <row r="293" spans="1:13" x14ac:dyDescent="0.2">
      <c r="A293" s="426"/>
      <c r="B293" s="426"/>
      <c r="C293" s="445"/>
      <c r="D293" s="445"/>
      <c r="E293" s="445"/>
      <c r="F293" s="445"/>
      <c r="G293" s="445"/>
      <c r="H293" s="445"/>
      <c r="I293" s="426"/>
      <c r="J293" s="429"/>
      <c r="K293" s="429"/>
      <c r="L293" s="429"/>
      <c r="M293" s="429"/>
    </row>
    <row r="294" spans="1:13" x14ac:dyDescent="0.2">
      <c r="A294" s="426"/>
      <c r="B294" s="426"/>
      <c r="C294" s="445"/>
      <c r="D294" s="445"/>
      <c r="E294" s="445"/>
      <c r="F294" s="445"/>
      <c r="G294" s="445"/>
      <c r="H294" s="445"/>
      <c r="I294" s="426"/>
      <c r="J294" s="429"/>
      <c r="K294" s="429"/>
      <c r="L294" s="429"/>
      <c r="M294" s="429"/>
    </row>
    <row r="295" spans="1:13" x14ac:dyDescent="0.2">
      <c r="A295" s="426"/>
      <c r="B295" s="426"/>
      <c r="C295" s="445"/>
      <c r="D295" s="445"/>
      <c r="E295" s="445"/>
      <c r="F295" s="445"/>
      <c r="G295" s="445"/>
      <c r="H295" s="445"/>
      <c r="I295" s="426"/>
      <c r="J295" s="429"/>
      <c r="K295" s="429"/>
      <c r="L295" s="429"/>
      <c r="M295" s="429"/>
    </row>
    <row r="296" spans="1:13" x14ac:dyDescent="0.2">
      <c r="A296" s="426"/>
      <c r="B296" s="426"/>
      <c r="C296" s="445"/>
      <c r="D296" s="445"/>
      <c r="E296" s="445"/>
      <c r="F296" s="445"/>
      <c r="G296" s="445"/>
      <c r="H296" s="445"/>
      <c r="I296" s="426"/>
      <c r="J296" s="429"/>
      <c r="K296" s="429"/>
      <c r="L296" s="429"/>
      <c r="M296" s="429"/>
    </row>
    <row r="297" spans="1:13" x14ac:dyDescent="0.2">
      <c r="A297" s="426"/>
      <c r="B297" s="426"/>
      <c r="C297" s="445"/>
      <c r="D297" s="445"/>
      <c r="E297" s="445"/>
      <c r="F297" s="445"/>
      <c r="G297" s="445"/>
      <c r="H297" s="445"/>
      <c r="I297" s="426"/>
      <c r="J297" s="429"/>
      <c r="K297" s="429"/>
      <c r="L297" s="429"/>
      <c r="M297" s="429"/>
    </row>
    <row r="298" spans="1:13" x14ac:dyDescent="0.2">
      <c r="A298" s="426"/>
      <c r="B298" s="426"/>
      <c r="C298" s="445"/>
      <c r="D298" s="445"/>
      <c r="E298" s="445"/>
      <c r="F298" s="445"/>
      <c r="G298" s="445"/>
      <c r="H298" s="445"/>
      <c r="I298" s="426"/>
      <c r="J298" s="429"/>
      <c r="K298" s="429"/>
      <c r="L298" s="429"/>
      <c r="M298" s="429"/>
    </row>
    <row r="299" spans="1:13" x14ac:dyDescent="0.2">
      <c r="A299" s="426"/>
      <c r="B299" s="426"/>
      <c r="C299" s="445"/>
      <c r="D299" s="445"/>
      <c r="E299" s="445"/>
      <c r="F299" s="445"/>
      <c r="G299" s="445"/>
      <c r="H299" s="445"/>
      <c r="I299" s="426"/>
      <c r="J299" s="429"/>
      <c r="K299" s="429"/>
      <c r="L299" s="429"/>
      <c r="M299" s="429"/>
    </row>
    <row r="300" spans="1:13" x14ac:dyDescent="0.2">
      <c r="A300" s="426"/>
      <c r="B300" s="426"/>
      <c r="C300" s="445"/>
      <c r="D300" s="445"/>
      <c r="E300" s="445"/>
      <c r="F300" s="445"/>
      <c r="G300" s="445"/>
      <c r="H300" s="445"/>
      <c r="I300" s="426"/>
      <c r="J300" s="429"/>
      <c r="K300" s="429"/>
      <c r="L300" s="429"/>
      <c r="M300" s="429"/>
    </row>
    <row r="301" spans="1:13" x14ac:dyDescent="0.2">
      <c r="A301" s="426"/>
      <c r="B301" s="426"/>
      <c r="C301" s="445"/>
      <c r="D301" s="445"/>
      <c r="E301" s="445"/>
      <c r="F301" s="445"/>
      <c r="G301" s="445"/>
      <c r="H301" s="445"/>
      <c r="I301" s="426"/>
      <c r="J301" s="429"/>
      <c r="K301" s="429"/>
      <c r="L301" s="429"/>
      <c r="M301" s="429"/>
    </row>
    <row r="302" spans="1:13" x14ac:dyDescent="0.2">
      <c r="A302" s="426"/>
      <c r="B302" s="426"/>
      <c r="C302" s="445"/>
      <c r="D302" s="445"/>
      <c r="E302" s="445"/>
      <c r="F302" s="445"/>
      <c r="G302" s="445"/>
      <c r="H302" s="445"/>
      <c r="I302" s="426"/>
      <c r="J302" s="429"/>
      <c r="K302" s="429"/>
      <c r="L302" s="429"/>
      <c r="M302" s="429"/>
    </row>
    <row r="303" spans="1:13" x14ac:dyDescent="0.2">
      <c r="A303" s="426"/>
      <c r="B303" s="426"/>
      <c r="C303" s="445"/>
      <c r="D303" s="445"/>
      <c r="E303" s="445"/>
      <c r="F303" s="445"/>
      <c r="G303" s="445"/>
      <c r="H303" s="445"/>
      <c r="I303" s="426"/>
      <c r="J303" s="429"/>
      <c r="K303" s="429"/>
      <c r="L303" s="429"/>
      <c r="M303" s="429"/>
    </row>
    <row r="304" spans="1:13" x14ac:dyDescent="0.2">
      <c r="A304" s="426"/>
      <c r="B304" s="426"/>
      <c r="C304" s="445"/>
      <c r="D304" s="445"/>
      <c r="E304" s="445"/>
      <c r="F304" s="445"/>
      <c r="G304" s="445"/>
      <c r="H304" s="445"/>
      <c r="I304" s="426"/>
      <c r="J304" s="429"/>
      <c r="K304" s="429"/>
      <c r="L304" s="429"/>
      <c r="M304" s="429"/>
    </row>
    <row r="305" spans="1:13" x14ac:dyDescent="0.2">
      <c r="A305" s="426"/>
      <c r="B305" s="426"/>
      <c r="C305" s="445"/>
      <c r="D305" s="445"/>
      <c r="E305" s="445"/>
      <c r="F305" s="445"/>
      <c r="G305" s="445"/>
      <c r="H305" s="445"/>
      <c r="I305" s="426"/>
      <c r="J305" s="429"/>
      <c r="K305" s="429"/>
      <c r="L305" s="429"/>
      <c r="M305" s="429"/>
    </row>
    <row r="306" spans="1:13" x14ac:dyDescent="0.2">
      <c r="A306" s="426"/>
      <c r="B306" s="426"/>
      <c r="C306" s="445"/>
      <c r="D306" s="445"/>
      <c r="E306" s="445"/>
      <c r="F306" s="445"/>
      <c r="G306" s="445"/>
      <c r="H306" s="445"/>
      <c r="I306" s="426"/>
      <c r="J306" s="429"/>
      <c r="K306" s="429"/>
      <c r="L306" s="429"/>
      <c r="M306" s="429"/>
    </row>
    <row r="307" spans="1:13" x14ac:dyDescent="0.2">
      <c r="A307" s="426"/>
      <c r="B307" s="426"/>
      <c r="C307" s="445"/>
      <c r="D307" s="445"/>
      <c r="E307" s="445"/>
      <c r="F307" s="445"/>
      <c r="G307" s="445"/>
      <c r="H307" s="445"/>
      <c r="I307" s="426"/>
      <c r="J307" s="429"/>
      <c r="K307" s="429"/>
      <c r="L307" s="429"/>
      <c r="M307" s="429"/>
    </row>
    <row r="308" spans="1:13" x14ac:dyDescent="0.2">
      <c r="A308" s="426"/>
      <c r="B308" s="426"/>
      <c r="C308" s="445"/>
      <c r="D308" s="445"/>
      <c r="E308" s="445"/>
      <c r="F308" s="445"/>
      <c r="G308" s="445"/>
      <c r="H308" s="445"/>
      <c r="I308" s="426"/>
      <c r="J308" s="429"/>
      <c r="K308" s="429"/>
      <c r="L308" s="429"/>
      <c r="M308" s="429"/>
    </row>
    <row r="309" spans="1:13" x14ac:dyDescent="0.2">
      <c r="A309" s="426"/>
      <c r="B309" s="426"/>
      <c r="C309" s="445"/>
      <c r="D309" s="445"/>
      <c r="E309" s="445"/>
      <c r="F309" s="445"/>
      <c r="G309" s="445"/>
      <c r="H309" s="445"/>
      <c r="I309" s="426"/>
      <c r="J309" s="429"/>
      <c r="K309" s="429"/>
      <c r="L309" s="429"/>
      <c r="M309" s="429"/>
    </row>
    <row r="310" spans="1:13" x14ac:dyDescent="0.2">
      <c r="A310" s="426"/>
      <c r="B310" s="426"/>
      <c r="C310" s="445"/>
      <c r="D310" s="445"/>
      <c r="E310" s="445"/>
      <c r="F310" s="445"/>
      <c r="G310" s="445"/>
      <c r="H310" s="445"/>
      <c r="I310" s="426"/>
      <c r="J310" s="429"/>
      <c r="K310" s="429"/>
      <c r="L310" s="429"/>
      <c r="M310" s="429"/>
    </row>
    <row r="311" spans="1:13" x14ac:dyDescent="0.2">
      <c r="A311" s="426"/>
      <c r="B311" s="426"/>
      <c r="C311" s="445"/>
      <c r="D311" s="445"/>
      <c r="E311" s="445"/>
      <c r="F311" s="445"/>
      <c r="G311" s="445"/>
      <c r="H311" s="445"/>
      <c r="I311" s="426"/>
      <c r="J311" s="429"/>
      <c r="K311" s="429"/>
      <c r="L311" s="429"/>
      <c r="M311" s="429"/>
    </row>
    <row r="312" spans="1:13" x14ac:dyDescent="0.2">
      <c r="A312" s="426"/>
      <c r="B312" s="426"/>
      <c r="C312" s="445"/>
      <c r="D312" s="445"/>
      <c r="E312" s="445"/>
      <c r="F312" s="445"/>
      <c r="G312" s="445"/>
      <c r="H312" s="445"/>
      <c r="I312" s="426"/>
      <c r="J312" s="429"/>
      <c r="K312" s="429"/>
      <c r="L312" s="429"/>
      <c r="M312" s="429"/>
    </row>
    <row r="313" spans="1:13" x14ac:dyDescent="0.2">
      <c r="A313" s="426"/>
      <c r="B313" s="426"/>
      <c r="C313" s="445"/>
      <c r="D313" s="445"/>
      <c r="E313" s="445"/>
      <c r="F313" s="445"/>
      <c r="G313" s="445"/>
      <c r="H313" s="445"/>
      <c r="I313" s="426"/>
      <c r="J313" s="429"/>
      <c r="K313" s="429"/>
      <c r="L313" s="429"/>
      <c r="M313" s="429"/>
    </row>
    <row r="314" spans="1:13" x14ac:dyDescent="0.2">
      <c r="A314" s="426"/>
      <c r="B314" s="426"/>
      <c r="C314" s="445"/>
      <c r="D314" s="445"/>
      <c r="E314" s="445"/>
      <c r="F314" s="445"/>
      <c r="G314" s="445"/>
      <c r="H314" s="445"/>
      <c r="I314" s="426"/>
      <c r="J314" s="429"/>
      <c r="K314" s="429"/>
      <c r="L314" s="429"/>
      <c r="M314" s="429"/>
    </row>
    <row r="315" spans="1:13" x14ac:dyDescent="0.2">
      <c r="A315" s="426"/>
      <c r="B315" s="426"/>
      <c r="C315" s="445"/>
      <c r="D315" s="445"/>
      <c r="E315" s="445"/>
      <c r="F315" s="445"/>
      <c r="G315" s="445"/>
      <c r="H315" s="445"/>
      <c r="I315" s="426"/>
      <c r="J315" s="429"/>
      <c r="K315" s="429"/>
      <c r="L315" s="429"/>
      <c r="M315" s="429"/>
    </row>
    <row r="316" spans="1:13" x14ac:dyDescent="0.2">
      <c r="A316" s="426"/>
      <c r="B316" s="426"/>
      <c r="C316" s="445"/>
      <c r="D316" s="445"/>
      <c r="E316" s="445"/>
      <c r="F316" s="445"/>
      <c r="G316" s="445"/>
      <c r="H316" s="445"/>
      <c r="I316" s="426"/>
      <c r="J316" s="429"/>
      <c r="K316" s="429"/>
      <c r="L316" s="429"/>
      <c r="M316" s="429"/>
    </row>
    <row r="317" spans="1:13" x14ac:dyDescent="0.2">
      <c r="A317" s="426"/>
      <c r="B317" s="426"/>
      <c r="C317" s="445"/>
      <c r="D317" s="445"/>
      <c r="E317" s="445"/>
      <c r="F317" s="445"/>
      <c r="G317" s="445"/>
      <c r="H317" s="445"/>
      <c r="I317" s="426"/>
      <c r="J317" s="429"/>
      <c r="K317" s="429"/>
      <c r="L317" s="429"/>
      <c r="M317" s="429"/>
    </row>
    <row r="318" spans="1:13" x14ac:dyDescent="0.2">
      <c r="A318" s="426"/>
      <c r="B318" s="426"/>
      <c r="C318" s="445"/>
      <c r="D318" s="445"/>
      <c r="E318" s="445"/>
      <c r="F318" s="445"/>
      <c r="G318" s="445"/>
      <c r="H318" s="445"/>
      <c r="I318" s="426"/>
      <c r="J318" s="429"/>
      <c r="K318" s="429"/>
      <c r="L318" s="429"/>
      <c r="M318" s="429"/>
    </row>
    <row r="319" spans="1:13" x14ac:dyDescent="0.2">
      <c r="A319" s="426"/>
      <c r="B319" s="426"/>
      <c r="C319" s="445"/>
      <c r="D319" s="445"/>
      <c r="E319" s="445"/>
      <c r="F319" s="445"/>
      <c r="G319" s="445"/>
      <c r="H319" s="445"/>
      <c r="I319" s="426"/>
      <c r="J319" s="429"/>
      <c r="K319" s="429"/>
      <c r="L319" s="429"/>
      <c r="M319" s="429"/>
    </row>
    <row r="320" spans="1:13" x14ac:dyDescent="0.2">
      <c r="A320" s="426"/>
      <c r="B320" s="426"/>
      <c r="C320" s="445"/>
      <c r="D320" s="445"/>
      <c r="E320" s="445"/>
      <c r="F320" s="445"/>
      <c r="G320" s="445"/>
      <c r="H320" s="445"/>
      <c r="I320" s="426"/>
      <c r="J320" s="429"/>
      <c r="K320" s="429"/>
      <c r="L320" s="429"/>
      <c r="M320" s="429"/>
    </row>
    <row r="321" spans="1:13" x14ac:dyDescent="0.2">
      <c r="A321" s="426"/>
      <c r="B321" s="426"/>
      <c r="C321" s="445"/>
      <c r="D321" s="445"/>
      <c r="E321" s="445"/>
      <c r="F321" s="445"/>
      <c r="G321" s="445"/>
      <c r="H321" s="445"/>
      <c r="I321" s="426"/>
      <c r="J321" s="429"/>
      <c r="K321" s="429"/>
      <c r="L321" s="429"/>
      <c r="M321" s="429"/>
    </row>
    <row r="322" spans="1:13" x14ac:dyDescent="0.2">
      <c r="A322" s="426"/>
      <c r="B322" s="426"/>
      <c r="C322" s="445"/>
      <c r="D322" s="445"/>
      <c r="E322" s="445"/>
      <c r="F322" s="445"/>
      <c r="G322" s="445"/>
      <c r="H322" s="445"/>
      <c r="I322" s="426"/>
      <c r="J322" s="429"/>
      <c r="K322" s="429"/>
      <c r="L322" s="429"/>
      <c r="M322" s="429"/>
    </row>
    <row r="323" spans="1:13" x14ac:dyDescent="0.2">
      <c r="A323" s="426"/>
      <c r="B323" s="426"/>
      <c r="C323" s="445"/>
      <c r="D323" s="445"/>
      <c r="E323" s="445"/>
      <c r="F323" s="445"/>
      <c r="G323" s="445"/>
      <c r="H323" s="445"/>
      <c r="I323" s="426"/>
      <c r="J323" s="429"/>
      <c r="K323" s="429"/>
      <c r="L323" s="429"/>
      <c r="M323" s="429"/>
    </row>
    <row r="324" spans="1:13" x14ac:dyDescent="0.2">
      <c r="A324" s="426"/>
      <c r="B324" s="426"/>
      <c r="C324" s="445"/>
      <c r="D324" s="445"/>
      <c r="E324" s="445"/>
      <c r="F324" s="445"/>
      <c r="G324" s="445"/>
      <c r="H324" s="445"/>
      <c r="I324" s="426"/>
      <c r="J324" s="429"/>
      <c r="K324" s="429"/>
      <c r="L324" s="429"/>
      <c r="M324" s="429"/>
    </row>
    <row r="325" spans="1:13" x14ac:dyDescent="0.2">
      <c r="A325" s="426"/>
      <c r="B325" s="426"/>
      <c r="C325" s="445"/>
      <c r="D325" s="445"/>
      <c r="E325" s="445"/>
      <c r="F325" s="445"/>
      <c r="G325" s="445"/>
      <c r="H325" s="445"/>
      <c r="I325" s="426"/>
      <c r="J325" s="429"/>
      <c r="K325" s="429"/>
      <c r="L325" s="429"/>
      <c r="M325" s="429"/>
    </row>
    <row r="326" spans="1:13" x14ac:dyDescent="0.2">
      <c r="A326" s="426"/>
      <c r="B326" s="426"/>
      <c r="C326" s="445"/>
      <c r="D326" s="445"/>
      <c r="E326" s="445"/>
      <c r="F326" s="445"/>
      <c r="G326" s="445"/>
      <c r="H326" s="445"/>
      <c r="I326" s="426"/>
      <c r="J326" s="429"/>
      <c r="K326" s="429"/>
      <c r="L326" s="429"/>
      <c r="M326" s="429"/>
    </row>
    <row r="327" spans="1:13" x14ac:dyDescent="0.2">
      <c r="A327" s="426"/>
      <c r="B327" s="426"/>
      <c r="C327" s="445"/>
      <c r="D327" s="445"/>
      <c r="E327" s="445"/>
      <c r="F327" s="445"/>
      <c r="G327" s="445"/>
      <c r="H327" s="445"/>
      <c r="I327" s="426"/>
      <c r="J327" s="429"/>
      <c r="K327" s="429"/>
      <c r="L327" s="429"/>
      <c r="M327" s="429"/>
    </row>
    <row r="328" spans="1:13" x14ac:dyDescent="0.2">
      <c r="A328" s="426"/>
      <c r="B328" s="426"/>
      <c r="C328" s="445"/>
      <c r="D328" s="445"/>
      <c r="E328" s="445"/>
      <c r="F328" s="445"/>
      <c r="G328" s="445"/>
      <c r="H328" s="445"/>
      <c r="I328" s="426"/>
      <c r="J328" s="429"/>
      <c r="K328" s="429"/>
      <c r="L328" s="429"/>
      <c r="M328" s="429"/>
    </row>
    <row r="329" spans="1:13" x14ac:dyDescent="0.2">
      <c r="A329" s="426"/>
      <c r="B329" s="426"/>
      <c r="C329" s="445"/>
      <c r="D329" s="445"/>
      <c r="E329" s="445"/>
      <c r="F329" s="445"/>
      <c r="G329" s="445"/>
      <c r="H329" s="445"/>
      <c r="I329" s="426"/>
      <c r="J329" s="429"/>
      <c r="K329" s="429"/>
      <c r="L329" s="429"/>
      <c r="M329" s="429"/>
    </row>
    <row r="330" spans="1:13" x14ac:dyDescent="0.2">
      <c r="A330" s="426"/>
      <c r="B330" s="426"/>
      <c r="C330" s="445"/>
      <c r="D330" s="445"/>
      <c r="E330" s="445"/>
      <c r="F330" s="445"/>
      <c r="G330" s="445"/>
      <c r="H330" s="445"/>
      <c r="I330" s="426"/>
      <c r="J330" s="429"/>
      <c r="K330" s="429"/>
      <c r="L330" s="429"/>
      <c r="M330" s="429"/>
    </row>
    <row r="331" spans="1:13" x14ac:dyDescent="0.2">
      <c r="A331" s="426"/>
      <c r="B331" s="426"/>
      <c r="C331" s="445"/>
      <c r="D331" s="445"/>
      <c r="E331" s="445"/>
      <c r="F331" s="445"/>
      <c r="G331" s="445"/>
      <c r="H331" s="445"/>
      <c r="I331" s="426"/>
      <c r="J331" s="429"/>
      <c r="K331" s="429"/>
      <c r="L331" s="429"/>
      <c r="M331" s="429"/>
    </row>
    <row r="332" spans="1:13" x14ac:dyDescent="0.2">
      <c r="A332" s="426"/>
      <c r="B332" s="426"/>
      <c r="C332" s="445"/>
      <c r="D332" s="445"/>
      <c r="E332" s="445"/>
      <c r="F332" s="445"/>
      <c r="G332" s="445"/>
      <c r="H332" s="445"/>
      <c r="I332" s="426"/>
      <c r="J332" s="429"/>
      <c r="K332" s="429"/>
      <c r="L332" s="429"/>
      <c r="M332" s="429"/>
    </row>
    <row r="333" spans="1:13" x14ac:dyDescent="0.2">
      <c r="A333" s="426"/>
      <c r="B333" s="426"/>
      <c r="C333" s="445"/>
      <c r="D333" s="445"/>
      <c r="E333" s="445"/>
      <c r="F333" s="445"/>
      <c r="G333" s="445"/>
      <c r="H333" s="445"/>
      <c r="I333" s="426"/>
      <c r="J333" s="429"/>
      <c r="K333" s="429"/>
      <c r="L333" s="429"/>
      <c r="M333" s="429"/>
    </row>
    <row r="334" spans="1:13" x14ac:dyDescent="0.2">
      <c r="A334" s="426"/>
      <c r="B334" s="426"/>
      <c r="C334" s="445"/>
      <c r="D334" s="445"/>
      <c r="E334" s="445"/>
      <c r="F334" s="445"/>
      <c r="G334" s="445"/>
      <c r="H334" s="445"/>
      <c r="I334" s="426"/>
      <c r="J334" s="429"/>
      <c r="K334" s="429"/>
      <c r="L334" s="429"/>
      <c r="M334" s="429"/>
    </row>
    <row r="335" spans="1:13" x14ac:dyDescent="0.2">
      <c r="A335" s="426"/>
      <c r="B335" s="426"/>
      <c r="C335" s="445"/>
      <c r="D335" s="445"/>
      <c r="E335" s="445"/>
      <c r="F335" s="445"/>
      <c r="G335" s="445"/>
      <c r="H335" s="445"/>
      <c r="I335" s="426"/>
      <c r="J335" s="429"/>
      <c r="K335" s="429"/>
      <c r="L335" s="429"/>
      <c r="M335" s="429"/>
    </row>
    <row r="336" spans="1:13" x14ac:dyDescent="0.2">
      <c r="A336" s="426"/>
      <c r="B336" s="426"/>
      <c r="C336" s="445"/>
      <c r="D336" s="445"/>
      <c r="E336" s="445"/>
      <c r="F336" s="445"/>
      <c r="G336" s="445"/>
      <c r="H336" s="445"/>
      <c r="I336" s="426"/>
      <c r="J336" s="429"/>
      <c r="K336" s="429"/>
      <c r="L336" s="429"/>
      <c r="M336" s="429"/>
    </row>
    <row r="337" spans="1:13" x14ac:dyDescent="0.2">
      <c r="A337" s="426"/>
      <c r="B337" s="426"/>
      <c r="C337" s="445"/>
      <c r="D337" s="445"/>
      <c r="E337" s="445"/>
      <c r="F337" s="445"/>
      <c r="G337" s="445"/>
      <c r="H337" s="445"/>
      <c r="I337" s="426"/>
      <c r="J337" s="429"/>
      <c r="K337" s="429"/>
      <c r="L337" s="429"/>
      <c r="M337" s="429"/>
    </row>
    <row r="338" spans="1:13" x14ac:dyDescent="0.2">
      <c r="A338" s="426"/>
      <c r="B338" s="426"/>
      <c r="C338" s="445"/>
      <c r="D338" s="445"/>
      <c r="E338" s="445"/>
      <c r="F338" s="445"/>
      <c r="G338" s="445"/>
      <c r="H338" s="445"/>
      <c r="I338" s="426"/>
      <c r="J338" s="429"/>
      <c r="K338" s="429"/>
      <c r="L338" s="429"/>
      <c r="M338" s="429"/>
    </row>
    <row r="339" spans="1:13" x14ac:dyDescent="0.2">
      <c r="A339" s="426"/>
      <c r="B339" s="426"/>
      <c r="C339" s="445"/>
      <c r="D339" s="445"/>
      <c r="E339" s="445"/>
      <c r="F339" s="445"/>
      <c r="G339" s="445"/>
      <c r="H339" s="445"/>
      <c r="I339" s="426"/>
      <c r="J339" s="429"/>
      <c r="K339" s="429"/>
      <c r="L339" s="429"/>
      <c r="M339" s="429"/>
    </row>
    <row r="340" spans="1:13" x14ac:dyDescent="0.2">
      <c r="A340" s="426"/>
      <c r="B340" s="426"/>
      <c r="C340" s="445"/>
      <c r="D340" s="445"/>
      <c r="E340" s="445"/>
      <c r="F340" s="445"/>
      <c r="G340" s="445"/>
      <c r="H340" s="445"/>
      <c r="I340" s="426"/>
      <c r="J340" s="429"/>
      <c r="K340" s="429"/>
      <c r="L340" s="429"/>
      <c r="M340" s="429"/>
    </row>
    <row r="341" spans="1:13" x14ac:dyDescent="0.2">
      <c r="A341" s="426"/>
      <c r="B341" s="426"/>
      <c r="C341" s="445"/>
      <c r="D341" s="445"/>
      <c r="E341" s="445"/>
      <c r="F341" s="445"/>
      <c r="G341" s="445"/>
      <c r="H341" s="445"/>
      <c r="I341" s="426"/>
      <c r="J341" s="429"/>
      <c r="K341" s="429"/>
      <c r="L341" s="429"/>
      <c r="M341" s="429"/>
    </row>
    <row r="342" spans="1:13" x14ac:dyDescent="0.2">
      <c r="A342" s="426"/>
      <c r="B342" s="426"/>
      <c r="C342" s="445"/>
      <c r="D342" s="445"/>
      <c r="E342" s="445"/>
      <c r="F342" s="445"/>
      <c r="G342" s="445"/>
      <c r="H342" s="445"/>
      <c r="I342" s="426"/>
      <c r="J342" s="429"/>
      <c r="K342" s="429"/>
      <c r="L342" s="429"/>
      <c r="M342" s="429"/>
    </row>
    <row r="343" spans="1:13" x14ac:dyDescent="0.2">
      <c r="A343" s="426"/>
      <c r="B343" s="426"/>
      <c r="C343" s="445"/>
      <c r="D343" s="445"/>
      <c r="E343" s="445"/>
      <c r="F343" s="445"/>
      <c r="G343" s="445"/>
      <c r="H343" s="445"/>
      <c r="I343" s="426"/>
      <c r="J343" s="429"/>
      <c r="K343" s="429"/>
      <c r="L343" s="429"/>
      <c r="M343" s="429"/>
    </row>
    <row r="344" spans="1:13" x14ac:dyDescent="0.2">
      <c r="A344" s="426"/>
      <c r="B344" s="426"/>
      <c r="C344" s="445"/>
      <c r="D344" s="445"/>
      <c r="E344" s="445"/>
      <c r="F344" s="445"/>
      <c r="G344" s="445"/>
      <c r="H344" s="445"/>
      <c r="I344" s="426"/>
      <c r="J344" s="429"/>
      <c r="K344" s="429"/>
      <c r="L344" s="429"/>
      <c r="M344" s="429"/>
    </row>
    <row r="345" spans="1:13" x14ac:dyDescent="0.2">
      <c r="A345" s="426"/>
      <c r="B345" s="426"/>
      <c r="C345" s="445"/>
      <c r="D345" s="445"/>
      <c r="E345" s="445"/>
      <c r="F345" s="445"/>
      <c r="G345" s="445"/>
      <c r="H345" s="445"/>
      <c r="I345" s="426"/>
      <c r="J345" s="429"/>
      <c r="K345" s="429"/>
      <c r="L345" s="429"/>
      <c r="M345" s="429"/>
    </row>
    <row r="346" spans="1:13" x14ac:dyDescent="0.2">
      <c r="A346" s="426"/>
      <c r="B346" s="426"/>
      <c r="C346" s="445"/>
      <c r="D346" s="445"/>
      <c r="E346" s="445"/>
      <c r="F346" s="445"/>
      <c r="G346" s="445"/>
      <c r="H346" s="445"/>
      <c r="I346" s="426"/>
      <c r="J346" s="429"/>
      <c r="K346" s="429"/>
      <c r="L346" s="429"/>
      <c r="M346" s="429"/>
    </row>
    <row r="347" spans="1:13" x14ac:dyDescent="0.2">
      <c r="A347" s="426"/>
      <c r="B347" s="426"/>
      <c r="C347" s="445"/>
      <c r="D347" s="445"/>
      <c r="E347" s="445"/>
      <c r="F347" s="445"/>
      <c r="G347" s="445"/>
      <c r="H347" s="445"/>
      <c r="I347" s="426"/>
      <c r="J347" s="429"/>
      <c r="K347" s="429"/>
      <c r="L347" s="429"/>
      <c r="M347" s="429"/>
    </row>
    <row r="348" spans="1:13" x14ac:dyDescent="0.2">
      <c r="A348" s="426"/>
      <c r="B348" s="426"/>
      <c r="C348" s="445"/>
      <c r="D348" s="445"/>
      <c r="E348" s="445"/>
      <c r="F348" s="445"/>
      <c r="G348" s="445"/>
      <c r="H348" s="445"/>
      <c r="I348" s="426"/>
      <c r="J348" s="429"/>
      <c r="K348" s="429"/>
      <c r="L348" s="429"/>
      <c r="M348" s="429"/>
    </row>
    <row r="349" spans="1:13" x14ac:dyDescent="0.2">
      <c r="A349" s="426"/>
      <c r="B349" s="426"/>
      <c r="C349" s="445"/>
      <c r="D349" s="445"/>
      <c r="E349" s="445"/>
      <c r="F349" s="445"/>
      <c r="G349" s="445"/>
      <c r="H349" s="445"/>
      <c r="I349" s="426"/>
      <c r="J349" s="429"/>
      <c r="K349" s="429"/>
      <c r="L349" s="429"/>
      <c r="M349" s="429"/>
    </row>
    <row r="350" spans="1:13" x14ac:dyDescent="0.2">
      <c r="A350" s="426"/>
      <c r="B350" s="426"/>
      <c r="C350" s="445"/>
      <c r="D350" s="445"/>
      <c r="E350" s="445"/>
      <c r="F350" s="445"/>
      <c r="G350" s="445"/>
      <c r="H350" s="445"/>
      <c r="I350" s="426"/>
      <c r="J350" s="429"/>
      <c r="K350" s="429"/>
      <c r="L350" s="429"/>
      <c r="M350" s="429"/>
    </row>
    <row r="351" spans="1:13" x14ac:dyDescent="0.2">
      <c r="A351" s="426"/>
      <c r="B351" s="426"/>
      <c r="C351" s="445"/>
      <c r="D351" s="445"/>
      <c r="E351" s="445"/>
      <c r="F351" s="445"/>
      <c r="G351" s="445"/>
      <c r="H351" s="445"/>
      <c r="I351" s="426"/>
      <c r="J351" s="429"/>
      <c r="K351" s="429"/>
      <c r="L351" s="429"/>
      <c r="M351" s="429"/>
    </row>
    <row r="352" spans="1:13" x14ac:dyDescent="0.2">
      <c r="A352" s="426"/>
      <c r="B352" s="426"/>
      <c r="C352" s="445"/>
      <c r="D352" s="445"/>
      <c r="E352" s="445"/>
      <c r="F352" s="445"/>
      <c r="G352" s="445"/>
      <c r="H352" s="445"/>
      <c r="I352" s="426"/>
      <c r="J352" s="429"/>
      <c r="K352" s="429"/>
      <c r="L352" s="429"/>
      <c r="M352" s="429"/>
    </row>
    <row r="353" spans="1:13" x14ac:dyDescent="0.2">
      <c r="A353" s="426"/>
      <c r="B353" s="426"/>
      <c r="C353" s="445"/>
      <c r="D353" s="445"/>
      <c r="E353" s="445"/>
      <c r="F353" s="445"/>
      <c r="G353" s="445"/>
      <c r="H353" s="445"/>
      <c r="I353" s="426"/>
      <c r="J353" s="429"/>
      <c r="K353" s="429"/>
      <c r="L353" s="429"/>
      <c r="M353" s="429"/>
    </row>
    <row r="354" spans="1:13" x14ac:dyDescent="0.2">
      <c r="A354" s="426"/>
      <c r="B354" s="426"/>
      <c r="C354" s="445"/>
      <c r="D354" s="445"/>
      <c r="E354" s="445"/>
      <c r="F354" s="445"/>
      <c r="G354" s="445"/>
      <c r="H354" s="445"/>
      <c r="I354" s="426"/>
      <c r="J354" s="429"/>
      <c r="K354" s="429"/>
      <c r="L354" s="429"/>
      <c r="M354" s="429"/>
    </row>
    <row r="355" spans="1:13" x14ac:dyDescent="0.2">
      <c r="A355" s="426"/>
      <c r="B355" s="426"/>
      <c r="C355" s="445"/>
      <c r="D355" s="445"/>
      <c r="E355" s="445"/>
      <c r="F355" s="445"/>
      <c r="G355" s="445"/>
      <c r="H355" s="445"/>
      <c r="I355" s="426"/>
      <c r="J355" s="429"/>
      <c r="K355" s="429"/>
      <c r="L355" s="429"/>
      <c r="M355" s="429"/>
    </row>
    <row r="356" spans="1:13" x14ac:dyDescent="0.2">
      <c r="A356" s="426"/>
      <c r="B356" s="426"/>
      <c r="C356" s="445"/>
      <c r="D356" s="445"/>
      <c r="E356" s="445"/>
      <c r="F356" s="445"/>
      <c r="G356" s="445"/>
      <c r="H356" s="445"/>
      <c r="I356" s="426"/>
      <c r="J356" s="429"/>
      <c r="K356" s="429"/>
      <c r="L356" s="429"/>
      <c r="M356" s="429"/>
    </row>
    <row r="357" spans="1:13" x14ac:dyDescent="0.2">
      <c r="A357" s="426"/>
      <c r="B357" s="426"/>
      <c r="C357" s="445"/>
      <c r="D357" s="445"/>
      <c r="E357" s="445"/>
      <c r="F357" s="445"/>
      <c r="G357" s="445"/>
      <c r="H357" s="445"/>
      <c r="I357" s="426"/>
      <c r="J357" s="429"/>
      <c r="K357" s="429"/>
      <c r="L357" s="429"/>
      <c r="M357" s="429"/>
    </row>
    <row r="358" spans="1:13" x14ac:dyDescent="0.2">
      <c r="A358" s="426"/>
      <c r="B358" s="426"/>
      <c r="C358" s="445"/>
      <c r="D358" s="445"/>
      <c r="E358" s="445"/>
      <c r="F358" s="445"/>
      <c r="G358" s="445"/>
      <c r="H358" s="445"/>
      <c r="I358" s="426"/>
      <c r="J358" s="429"/>
      <c r="K358" s="429"/>
      <c r="L358" s="429"/>
      <c r="M358" s="429"/>
    </row>
    <row r="359" spans="1:13" x14ac:dyDescent="0.2">
      <c r="A359" s="426"/>
      <c r="B359" s="426"/>
      <c r="C359" s="445"/>
      <c r="D359" s="445"/>
      <c r="E359" s="445"/>
      <c r="F359" s="445"/>
      <c r="G359" s="445"/>
      <c r="H359" s="445"/>
      <c r="I359" s="426"/>
      <c r="J359" s="429"/>
      <c r="K359" s="429"/>
      <c r="L359" s="429"/>
      <c r="M359" s="429"/>
    </row>
    <row r="360" spans="1:13" x14ac:dyDescent="0.2">
      <c r="A360" s="426"/>
      <c r="B360" s="426"/>
      <c r="C360" s="445"/>
      <c r="D360" s="445"/>
      <c r="E360" s="445"/>
      <c r="F360" s="445"/>
      <c r="G360" s="445"/>
      <c r="H360" s="445"/>
      <c r="I360" s="426"/>
      <c r="J360" s="429"/>
      <c r="K360" s="429"/>
      <c r="L360" s="429"/>
      <c r="M360" s="429"/>
    </row>
    <row r="361" spans="1:13" x14ac:dyDescent="0.2">
      <c r="A361" s="426"/>
      <c r="B361" s="426"/>
      <c r="C361" s="445"/>
      <c r="D361" s="445"/>
      <c r="E361" s="445"/>
      <c r="F361" s="445"/>
      <c r="G361" s="445"/>
      <c r="H361" s="445"/>
      <c r="I361" s="426"/>
      <c r="J361" s="429"/>
      <c r="K361" s="429"/>
      <c r="L361" s="429"/>
      <c r="M361" s="429"/>
    </row>
    <row r="362" spans="1:13" x14ac:dyDescent="0.2">
      <c r="A362" s="426"/>
      <c r="B362" s="426"/>
      <c r="C362" s="445"/>
      <c r="D362" s="445"/>
      <c r="E362" s="445"/>
      <c r="F362" s="445"/>
      <c r="G362" s="445"/>
      <c r="H362" s="445"/>
      <c r="I362" s="426"/>
      <c r="J362" s="429"/>
      <c r="K362" s="429"/>
      <c r="L362" s="429"/>
      <c r="M362" s="429"/>
    </row>
    <row r="363" spans="1:13" x14ac:dyDescent="0.2">
      <c r="A363" s="426"/>
      <c r="B363" s="426"/>
      <c r="C363" s="445"/>
      <c r="D363" s="445"/>
      <c r="E363" s="445"/>
      <c r="F363" s="445"/>
      <c r="G363" s="445"/>
      <c r="H363" s="445"/>
      <c r="I363" s="426"/>
      <c r="J363" s="429"/>
      <c r="K363" s="429"/>
      <c r="L363" s="429"/>
      <c r="M363" s="429"/>
    </row>
    <row r="364" spans="1:13" x14ac:dyDescent="0.2">
      <c r="A364" s="426"/>
      <c r="B364" s="426"/>
      <c r="C364" s="445"/>
      <c r="D364" s="445"/>
      <c r="E364" s="445"/>
      <c r="F364" s="445"/>
      <c r="G364" s="445"/>
      <c r="H364" s="445"/>
      <c r="I364" s="426"/>
      <c r="J364" s="429"/>
      <c r="K364" s="429"/>
      <c r="L364" s="429"/>
      <c r="M364" s="429"/>
    </row>
    <row r="365" spans="1:13" x14ac:dyDescent="0.2">
      <c r="A365" s="426"/>
      <c r="B365" s="426"/>
      <c r="C365" s="445"/>
      <c r="D365" s="445"/>
      <c r="E365" s="445"/>
      <c r="F365" s="445"/>
      <c r="G365" s="445"/>
      <c r="H365" s="445"/>
      <c r="I365" s="426"/>
      <c r="J365" s="429"/>
      <c r="K365" s="429"/>
      <c r="L365" s="429"/>
      <c r="M365" s="429"/>
    </row>
    <row r="366" spans="1:13" x14ac:dyDescent="0.2">
      <c r="A366" s="426"/>
      <c r="B366" s="426"/>
      <c r="C366" s="445"/>
      <c r="D366" s="445"/>
      <c r="E366" s="445"/>
      <c r="F366" s="445"/>
      <c r="G366" s="445"/>
      <c r="H366" s="445"/>
      <c r="I366" s="426"/>
      <c r="J366" s="429"/>
      <c r="K366" s="429"/>
      <c r="L366" s="429"/>
      <c r="M366" s="429"/>
    </row>
    <row r="367" spans="1:13" x14ac:dyDescent="0.2">
      <c r="A367" s="426"/>
      <c r="B367" s="426"/>
      <c r="C367" s="445"/>
      <c r="D367" s="445"/>
      <c r="E367" s="445"/>
      <c r="F367" s="445"/>
      <c r="G367" s="445"/>
      <c r="H367" s="445"/>
      <c r="I367" s="426"/>
      <c r="J367" s="429"/>
      <c r="K367" s="429"/>
      <c r="L367" s="429"/>
      <c r="M367" s="429"/>
    </row>
    <row r="368" spans="1:13" x14ac:dyDescent="0.2">
      <c r="A368" s="426"/>
      <c r="B368" s="426"/>
      <c r="C368" s="445"/>
      <c r="D368" s="445"/>
      <c r="E368" s="445"/>
      <c r="F368" s="445"/>
      <c r="G368" s="445"/>
      <c r="H368" s="445"/>
      <c r="I368" s="426"/>
      <c r="J368" s="429"/>
      <c r="K368" s="429"/>
      <c r="L368" s="429"/>
      <c r="M368" s="429"/>
    </row>
    <row r="369" spans="1:13" x14ac:dyDescent="0.2">
      <c r="A369" s="426"/>
      <c r="B369" s="426"/>
      <c r="C369" s="445"/>
      <c r="D369" s="445"/>
      <c r="E369" s="445"/>
      <c r="F369" s="445"/>
      <c r="G369" s="445"/>
      <c r="H369" s="445"/>
      <c r="I369" s="426"/>
      <c r="J369" s="429"/>
      <c r="K369" s="429"/>
      <c r="L369" s="429"/>
      <c r="M369" s="429"/>
    </row>
    <row r="370" spans="1:13" x14ac:dyDescent="0.2">
      <c r="A370" s="426"/>
      <c r="B370" s="426"/>
      <c r="C370" s="445"/>
      <c r="D370" s="445"/>
      <c r="E370" s="445"/>
      <c r="F370" s="445"/>
      <c r="G370" s="445"/>
      <c r="H370" s="445"/>
      <c r="I370" s="426"/>
      <c r="J370" s="429"/>
      <c r="K370" s="429"/>
      <c r="L370" s="429"/>
      <c r="M370" s="429"/>
    </row>
    <row r="371" spans="1:13" x14ac:dyDescent="0.2">
      <c r="A371" s="426"/>
      <c r="B371" s="426"/>
      <c r="C371" s="445"/>
      <c r="D371" s="445"/>
      <c r="E371" s="445"/>
      <c r="F371" s="445"/>
      <c r="G371" s="445"/>
      <c r="H371" s="445"/>
      <c r="I371" s="426"/>
      <c r="J371" s="429"/>
      <c r="K371" s="429"/>
      <c r="L371" s="429"/>
      <c r="M371" s="429"/>
    </row>
    <row r="372" spans="1:13" x14ac:dyDescent="0.2">
      <c r="A372" s="426"/>
      <c r="B372" s="426"/>
      <c r="C372" s="445"/>
      <c r="D372" s="445"/>
      <c r="E372" s="445"/>
      <c r="F372" s="445"/>
      <c r="G372" s="445"/>
      <c r="H372" s="445"/>
      <c r="I372" s="426"/>
      <c r="J372" s="429"/>
      <c r="K372" s="429"/>
      <c r="L372" s="429"/>
      <c r="M372" s="429"/>
    </row>
    <row r="373" spans="1:13" x14ac:dyDescent="0.2">
      <c r="A373" s="426"/>
      <c r="B373" s="426"/>
      <c r="C373" s="445"/>
      <c r="D373" s="445"/>
      <c r="E373" s="445"/>
      <c r="F373" s="445"/>
      <c r="G373" s="445"/>
      <c r="H373" s="445"/>
      <c r="I373" s="426"/>
      <c r="J373" s="429"/>
      <c r="K373" s="429"/>
      <c r="L373" s="429"/>
      <c r="M373" s="429"/>
    </row>
    <row r="374" spans="1:13" x14ac:dyDescent="0.2">
      <c r="A374" s="426"/>
      <c r="B374" s="426"/>
      <c r="C374" s="445"/>
      <c r="D374" s="445"/>
      <c r="E374" s="445"/>
      <c r="F374" s="445"/>
      <c r="G374" s="445"/>
      <c r="H374" s="445"/>
      <c r="I374" s="426"/>
      <c r="J374" s="429"/>
      <c r="K374" s="429"/>
      <c r="L374" s="429"/>
      <c r="M374" s="429"/>
    </row>
    <row r="375" spans="1:13" x14ac:dyDescent="0.2">
      <c r="A375" s="426"/>
      <c r="B375" s="426"/>
      <c r="C375" s="445"/>
      <c r="D375" s="445"/>
      <c r="E375" s="445"/>
      <c r="F375" s="445"/>
      <c r="G375" s="445"/>
      <c r="H375" s="445"/>
      <c r="I375" s="426"/>
      <c r="J375" s="429"/>
      <c r="K375" s="429"/>
      <c r="L375" s="429"/>
      <c r="M375" s="429"/>
    </row>
    <row r="376" spans="1:13" x14ac:dyDescent="0.2">
      <c r="A376" s="426"/>
      <c r="B376" s="426"/>
      <c r="C376" s="445"/>
      <c r="D376" s="445"/>
      <c r="E376" s="445"/>
      <c r="F376" s="445"/>
      <c r="G376" s="445"/>
      <c r="H376" s="445"/>
      <c r="I376" s="426"/>
      <c r="J376" s="429"/>
      <c r="K376" s="429"/>
      <c r="L376" s="429"/>
      <c r="M376" s="429"/>
    </row>
    <row r="377" spans="1:13" x14ac:dyDescent="0.2">
      <c r="A377" s="426"/>
      <c r="B377" s="426"/>
      <c r="C377" s="445"/>
      <c r="D377" s="445"/>
      <c r="E377" s="445"/>
      <c r="F377" s="445"/>
      <c r="G377" s="445"/>
      <c r="H377" s="445"/>
      <c r="I377" s="426"/>
      <c r="J377" s="429"/>
      <c r="K377" s="429"/>
      <c r="L377" s="429"/>
      <c r="M377" s="429"/>
    </row>
    <row r="378" spans="1:13" x14ac:dyDescent="0.2">
      <c r="A378" s="426"/>
      <c r="B378" s="426"/>
      <c r="C378" s="445"/>
      <c r="D378" s="445"/>
      <c r="E378" s="445"/>
      <c r="F378" s="445"/>
      <c r="G378" s="445"/>
      <c r="H378" s="445"/>
      <c r="I378" s="426"/>
      <c r="J378" s="429"/>
      <c r="K378" s="429"/>
      <c r="L378" s="429"/>
      <c r="M378" s="429"/>
    </row>
    <row r="379" spans="1:13" x14ac:dyDescent="0.2">
      <c r="A379" s="426"/>
      <c r="B379" s="426"/>
      <c r="C379" s="445"/>
      <c r="D379" s="445"/>
      <c r="E379" s="445"/>
      <c r="F379" s="445"/>
      <c r="G379" s="445"/>
      <c r="H379" s="445"/>
      <c r="I379" s="426"/>
      <c r="J379" s="429"/>
      <c r="K379" s="429"/>
      <c r="L379" s="429"/>
      <c r="M379" s="429"/>
    </row>
    <row r="380" spans="1:13" x14ac:dyDescent="0.2">
      <c r="A380" s="426"/>
      <c r="B380" s="426"/>
      <c r="C380" s="445"/>
      <c r="D380" s="445"/>
      <c r="E380" s="445"/>
      <c r="F380" s="445"/>
      <c r="G380" s="445"/>
      <c r="H380" s="445"/>
      <c r="I380" s="426"/>
      <c r="J380" s="429"/>
      <c r="K380" s="429"/>
      <c r="L380" s="429"/>
      <c r="M380" s="429"/>
    </row>
    <row r="381" spans="1:13" x14ac:dyDescent="0.2">
      <c r="A381" s="426"/>
      <c r="B381" s="426"/>
      <c r="C381" s="445"/>
      <c r="D381" s="445"/>
      <c r="E381" s="445"/>
      <c r="F381" s="445"/>
      <c r="G381" s="445"/>
      <c r="H381" s="445"/>
      <c r="I381" s="426"/>
      <c r="J381" s="429"/>
      <c r="K381" s="429"/>
      <c r="L381" s="429"/>
      <c r="M381" s="429"/>
    </row>
    <row r="382" spans="1:13" x14ac:dyDescent="0.2">
      <c r="A382" s="426"/>
      <c r="B382" s="426"/>
      <c r="C382" s="445"/>
      <c r="D382" s="445"/>
      <c r="E382" s="445"/>
      <c r="F382" s="445"/>
      <c r="G382" s="445"/>
      <c r="H382" s="445"/>
      <c r="I382" s="426"/>
      <c r="J382" s="429"/>
      <c r="K382" s="429"/>
      <c r="L382" s="429"/>
      <c r="M382" s="429"/>
    </row>
    <row r="383" spans="1:13" x14ac:dyDescent="0.2">
      <c r="A383" s="426"/>
      <c r="B383" s="426"/>
      <c r="C383" s="445"/>
      <c r="D383" s="445"/>
      <c r="E383" s="445"/>
      <c r="F383" s="445"/>
      <c r="G383" s="445"/>
      <c r="H383" s="445"/>
      <c r="I383" s="426"/>
      <c r="J383" s="429"/>
      <c r="K383" s="429"/>
      <c r="L383" s="429"/>
      <c r="M383" s="429"/>
    </row>
    <row r="384" spans="1:13" x14ac:dyDescent="0.2">
      <c r="A384" s="426"/>
      <c r="B384" s="426"/>
      <c r="C384" s="445"/>
      <c r="D384" s="445"/>
      <c r="E384" s="445"/>
      <c r="F384" s="445"/>
      <c r="G384" s="445"/>
      <c r="H384" s="445"/>
      <c r="I384" s="426"/>
      <c r="J384" s="429"/>
      <c r="K384" s="429"/>
      <c r="L384" s="429"/>
      <c r="M384" s="429"/>
    </row>
    <row r="385" spans="1:13" x14ac:dyDescent="0.2">
      <c r="A385" s="426"/>
      <c r="B385" s="426"/>
      <c r="C385" s="445"/>
      <c r="D385" s="445"/>
      <c r="E385" s="445"/>
      <c r="F385" s="445"/>
      <c r="G385" s="445"/>
      <c r="H385" s="445"/>
      <c r="I385" s="426"/>
      <c r="J385" s="429"/>
      <c r="K385" s="429"/>
      <c r="L385" s="429"/>
      <c r="M385" s="429"/>
    </row>
    <row r="386" spans="1:13" x14ac:dyDescent="0.2">
      <c r="A386" s="426"/>
      <c r="B386" s="426"/>
      <c r="C386" s="445"/>
      <c r="D386" s="445"/>
      <c r="E386" s="445"/>
      <c r="F386" s="445"/>
      <c r="G386" s="445"/>
      <c r="H386" s="445"/>
      <c r="I386" s="426"/>
      <c r="J386" s="429"/>
      <c r="K386" s="429"/>
      <c r="L386" s="429"/>
      <c r="M386" s="429"/>
    </row>
    <row r="387" spans="1:13" x14ac:dyDescent="0.2">
      <c r="A387" s="426"/>
      <c r="B387" s="426"/>
      <c r="C387" s="445"/>
      <c r="D387" s="445"/>
      <c r="E387" s="445"/>
      <c r="F387" s="445"/>
      <c r="G387" s="445"/>
      <c r="H387" s="445"/>
      <c r="I387" s="426"/>
      <c r="J387" s="429"/>
      <c r="K387" s="429"/>
      <c r="L387" s="429"/>
      <c r="M387" s="429"/>
    </row>
    <row r="388" spans="1:13" x14ac:dyDescent="0.2">
      <c r="A388" s="426"/>
      <c r="B388" s="426"/>
      <c r="C388" s="445"/>
      <c r="D388" s="445"/>
      <c r="E388" s="445"/>
      <c r="F388" s="445"/>
      <c r="G388" s="445"/>
      <c r="H388" s="445"/>
      <c r="I388" s="426"/>
      <c r="J388" s="429"/>
      <c r="K388" s="429"/>
      <c r="L388" s="429"/>
      <c r="M388" s="429"/>
    </row>
    <row r="389" spans="1:13" x14ac:dyDescent="0.2">
      <c r="A389" s="426"/>
      <c r="B389" s="426"/>
      <c r="C389" s="445"/>
      <c r="D389" s="445"/>
      <c r="E389" s="445"/>
      <c r="F389" s="445"/>
      <c r="G389" s="445"/>
      <c r="H389" s="445"/>
      <c r="I389" s="426"/>
      <c r="J389" s="429"/>
      <c r="K389" s="429"/>
      <c r="L389" s="429"/>
      <c r="M389" s="429"/>
    </row>
    <row r="390" spans="1:13" x14ac:dyDescent="0.2">
      <c r="A390" s="426"/>
      <c r="B390" s="426"/>
      <c r="C390" s="445"/>
      <c r="D390" s="445"/>
      <c r="E390" s="445"/>
      <c r="F390" s="445"/>
      <c r="G390" s="445"/>
      <c r="H390" s="445"/>
      <c r="I390" s="426"/>
      <c r="J390" s="429"/>
      <c r="K390" s="429"/>
      <c r="L390" s="429"/>
      <c r="M390" s="429"/>
    </row>
    <row r="391" spans="1:13" x14ac:dyDescent="0.2">
      <c r="A391" s="426"/>
      <c r="B391" s="426"/>
      <c r="C391" s="445"/>
      <c r="D391" s="445"/>
      <c r="E391" s="445"/>
      <c r="F391" s="445"/>
      <c r="G391" s="445"/>
      <c r="H391" s="445"/>
      <c r="I391" s="426"/>
      <c r="J391" s="429"/>
      <c r="K391" s="429"/>
      <c r="L391" s="429"/>
      <c r="M391" s="429"/>
    </row>
    <row r="392" spans="1:13" x14ac:dyDescent="0.2">
      <c r="A392" s="426"/>
      <c r="B392" s="426"/>
      <c r="C392" s="445"/>
      <c r="D392" s="445"/>
      <c r="E392" s="445"/>
      <c r="F392" s="445"/>
      <c r="G392" s="445"/>
      <c r="H392" s="445"/>
      <c r="I392" s="426"/>
      <c r="J392" s="429"/>
      <c r="K392" s="429"/>
      <c r="L392" s="429"/>
      <c r="M392" s="429"/>
    </row>
    <row r="393" spans="1:13" x14ac:dyDescent="0.2">
      <c r="A393" s="426"/>
      <c r="B393" s="426"/>
      <c r="C393" s="445"/>
      <c r="D393" s="445"/>
      <c r="E393" s="445"/>
      <c r="F393" s="445"/>
      <c r="G393" s="445"/>
      <c r="H393" s="445"/>
      <c r="I393" s="426"/>
      <c r="J393" s="429"/>
      <c r="K393" s="429"/>
      <c r="L393" s="429"/>
      <c r="M393" s="429"/>
    </row>
    <row r="394" spans="1:13" x14ac:dyDescent="0.2">
      <c r="A394" s="426"/>
      <c r="B394" s="426"/>
      <c r="C394" s="445"/>
      <c r="D394" s="445"/>
      <c r="E394" s="445"/>
      <c r="F394" s="445"/>
      <c r="G394" s="445"/>
      <c r="H394" s="445"/>
      <c r="I394" s="426"/>
      <c r="J394" s="429"/>
      <c r="K394" s="429"/>
      <c r="L394" s="429"/>
      <c r="M394" s="429"/>
    </row>
    <row r="395" spans="1:13" x14ac:dyDescent="0.2">
      <c r="A395" s="426"/>
      <c r="B395" s="426"/>
      <c r="C395" s="445"/>
      <c r="D395" s="445"/>
      <c r="E395" s="445"/>
      <c r="F395" s="445"/>
      <c r="G395" s="445"/>
      <c r="H395" s="445"/>
      <c r="I395" s="426"/>
      <c r="J395" s="429"/>
      <c r="K395" s="429"/>
      <c r="L395" s="429"/>
      <c r="M395" s="429"/>
    </row>
    <row r="396" spans="1:13" x14ac:dyDescent="0.2">
      <c r="A396" s="426"/>
      <c r="B396" s="426"/>
      <c r="C396" s="445"/>
      <c r="D396" s="445"/>
      <c r="E396" s="445"/>
      <c r="F396" s="445"/>
      <c r="G396" s="445"/>
      <c r="H396" s="445"/>
      <c r="I396" s="426"/>
      <c r="J396" s="429"/>
      <c r="K396" s="429"/>
      <c r="L396" s="429"/>
      <c r="M396" s="429"/>
    </row>
    <row r="397" spans="1:13" x14ac:dyDescent="0.2">
      <c r="A397" s="426"/>
      <c r="B397" s="426"/>
      <c r="C397" s="445"/>
      <c r="D397" s="445"/>
      <c r="E397" s="445"/>
      <c r="F397" s="445"/>
      <c r="G397" s="445"/>
      <c r="H397" s="445"/>
      <c r="I397" s="426"/>
      <c r="J397" s="429"/>
      <c r="K397" s="429"/>
      <c r="L397" s="429"/>
      <c r="M397" s="429"/>
    </row>
    <row r="398" spans="1:13" x14ac:dyDescent="0.2">
      <c r="A398" s="426"/>
      <c r="B398" s="426"/>
      <c r="C398" s="445"/>
      <c r="D398" s="445"/>
      <c r="E398" s="445"/>
      <c r="F398" s="445"/>
      <c r="G398" s="445"/>
      <c r="H398" s="445"/>
      <c r="I398" s="426"/>
      <c r="J398" s="429"/>
      <c r="K398" s="429"/>
      <c r="L398" s="429"/>
      <c r="M398" s="429"/>
    </row>
    <row r="399" spans="1:13" x14ac:dyDescent="0.2">
      <c r="A399" s="426"/>
      <c r="B399" s="426"/>
      <c r="C399" s="445"/>
      <c r="D399" s="445"/>
      <c r="E399" s="445"/>
      <c r="F399" s="445"/>
      <c r="G399" s="445"/>
      <c r="H399" s="445"/>
      <c r="I399" s="426"/>
      <c r="J399" s="429"/>
      <c r="K399" s="429"/>
      <c r="L399" s="429"/>
      <c r="M399" s="429"/>
    </row>
    <row r="400" spans="1:13" x14ac:dyDescent="0.2">
      <c r="A400" s="426"/>
      <c r="B400" s="426"/>
      <c r="C400" s="445"/>
      <c r="D400" s="445"/>
      <c r="E400" s="445"/>
      <c r="F400" s="445"/>
      <c r="G400" s="445"/>
      <c r="H400" s="445"/>
      <c r="I400" s="426"/>
      <c r="J400" s="429"/>
      <c r="K400" s="429"/>
      <c r="L400" s="429"/>
      <c r="M400" s="429"/>
    </row>
    <row r="401" spans="1:13" x14ac:dyDescent="0.2">
      <c r="A401" s="426"/>
      <c r="B401" s="426"/>
      <c r="C401" s="445"/>
      <c r="D401" s="445"/>
      <c r="E401" s="445"/>
      <c r="F401" s="445"/>
      <c r="G401" s="445"/>
      <c r="H401" s="445"/>
      <c r="I401" s="426"/>
      <c r="J401" s="429"/>
      <c r="K401" s="429"/>
      <c r="L401" s="429"/>
      <c r="M401" s="429"/>
    </row>
    <row r="402" spans="1:13" x14ac:dyDescent="0.2">
      <c r="A402" s="426"/>
      <c r="B402" s="426"/>
      <c r="C402" s="445"/>
      <c r="D402" s="445"/>
      <c r="E402" s="445"/>
      <c r="F402" s="445"/>
      <c r="G402" s="445"/>
      <c r="H402" s="445"/>
      <c r="I402" s="426"/>
      <c r="J402" s="429"/>
      <c r="K402" s="429"/>
      <c r="L402" s="429"/>
      <c r="M402" s="429"/>
    </row>
    <row r="403" spans="1:13" x14ac:dyDescent="0.2">
      <c r="A403" s="426"/>
      <c r="B403" s="426"/>
      <c r="C403" s="445"/>
      <c r="D403" s="445"/>
      <c r="E403" s="445"/>
      <c r="F403" s="445"/>
      <c r="G403" s="445"/>
      <c r="H403" s="445"/>
      <c r="I403" s="426"/>
      <c r="J403" s="429"/>
      <c r="K403" s="429"/>
      <c r="L403" s="429"/>
      <c r="M403" s="429"/>
    </row>
    <row r="404" spans="1:13" x14ac:dyDescent="0.2">
      <c r="A404" s="426"/>
      <c r="B404" s="426"/>
      <c r="C404" s="445"/>
      <c r="D404" s="445"/>
      <c r="E404" s="445"/>
      <c r="F404" s="445"/>
      <c r="G404" s="445"/>
      <c r="H404" s="445"/>
      <c r="I404" s="426"/>
      <c r="J404" s="429"/>
      <c r="K404" s="429"/>
      <c r="L404" s="429"/>
      <c r="M404" s="429"/>
    </row>
    <row r="405" spans="1:13" x14ac:dyDescent="0.2">
      <c r="A405" s="426"/>
      <c r="B405" s="426"/>
      <c r="C405" s="445"/>
      <c r="D405" s="445"/>
      <c r="E405" s="445"/>
      <c r="F405" s="445"/>
      <c r="G405" s="445"/>
      <c r="H405" s="445"/>
      <c r="I405" s="426"/>
      <c r="J405" s="429"/>
      <c r="K405" s="429"/>
      <c r="L405" s="429"/>
      <c r="M405" s="429"/>
    </row>
    <row r="406" spans="1:13" x14ac:dyDescent="0.2">
      <c r="A406" s="426"/>
      <c r="B406" s="426"/>
      <c r="C406" s="445"/>
      <c r="D406" s="445"/>
      <c r="E406" s="445"/>
      <c r="F406" s="445"/>
      <c r="G406" s="445"/>
      <c r="H406" s="445"/>
      <c r="I406" s="426"/>
      <c r="J406" s="429"/>
      <c r="K406" s="429"/>
      <c r="L406" s="429"/>
      <c r="M406" s="429"/>
    </row>
    <row r="407" spans="1:13" x14ac:dyDescent="0.2">
      <c r="A407" s="426"/>
      <c r="B407" s="426"/>
      <c r="C407" s="445"/>
      <c r="D407" s="445"/>
      <c r="E407" s="445"/>
      <c r="F407" s="445"/>
      <c r="G407" s="445"/>
      <c r="H407" s="445"/>
      <c r="I407" s="426"/>
      <c r="J407" s="429"/>
      <c r="K407" s="429"/>
      <c r="L407" s="429"/>
      <c r="M407" s="429"/>
    </row>
    <row r="408" spans="1:13" x14ac:dyDescent="0.2">
      <c r="A408" s="426"/>
      <c r="B408" s="426"/>
      <c r="C408" s="445"/>
      <c r="D408" s="445"/>
      <c r="E408" s="445"/>
      <c r="F408" s="445"/>
      <c r="G408" s="445"/>
      <c r="H408" s="445"/>
      <c r="I408" s="426"/>
      <c r="J408" s="429"/>
      <c r="K408" s="429"/>
      <c r="L408" s="429"/>
      <c r="M408" s="429"/>
    </row>
    <row r="409" spans="1:13" x14ac:dyDescent="0.2">
      <c r="A409" s="426"/>
      <c r="B409" s="426"/>
      <c r="C409" s="445"/>
      <c r="D409" s="445"/>
      <c r="E409" s="445"/>
      <c r="F409" s="445"/>
      <c r="G409" s="445"/>
      <c r="H409" s="445"/>
      <c r="I409" s="426"/>
      <c r="J409" s="429"/>
      <c r="K409" s="429"/>
      <c r="L409" s="429"/>
      <c r="M409" s="429"/>
    </row>
    <row r="410" spans="1:13" x14ac:dyDescent="0.2">
      <c r="A410" s="426"/>
      <c r="B410" s="426"/>
      <c r="C410" s="445"/>
      <c r="D410" s="445"/>
      <c r="E410" s="445"/>
      <c r="F410" s="445"/>
      <c r="G410" s="445"/>
      <c r="H410" s="445"/>
      <c r="I410" s="426"/>
      <c r="J410" s="429"/>
      <c r="K410" s="429"/>
      <c r="L410" s="429"/>
      <c r="M410" s="429"/>
    </row>
    <row r="411" spans="1:13" x14ac:dyDescent="0.2">
      <c r="A411" s="426"/>
      <c r="B411" s="426"/>
      <c r="C411" s="445"/>
      <c r="D411" s="445"/>
      <c r="E411" s="445"/>
      <c r="F411" s="445"/>
      <c r="G411" s="445"/>
      <c r="H411" s="445"/>
      <c r="I411" s="426"/>
      <c r="J411" s="429"/>
      <c r="K411" s="429"/>
      <c r="L411" s="429"/>
      <c r="M411" s="429"/>
    </row>
    <row r="412" spans="1:13" x14ac:dyDescent="0.2">
      <c r="A412" s="426"/>
      <c r="B412" s="426"/>
      <c r="C412" s="445"/>
      <c r="D412" s="445"/>
      <c r="E412" s="445"/>
      <c r="F412" s="445"/>
      <c r="G412" s="445"/>
      <c r="H412" s="445"/>
      <c r="I412" s="426"/>
      <c r="J412" s="429"/>
      <c r="K412" s="429"/>
      <c r="L412" s="429"/>
      <c r="M412" s="429"/>
    </row>
    <row r="413" spans="1:13" x14ac:dyDescent="0.2">
      <c r="A413" s="426"/>
      <c r="B413" s="426"/>
      <c r="C413" s="445"/>
      <c r="D413" s="445"/>
      <c r="E413" s="445"/>
      <c r="F413" s="445"/>
      <c r="G413" s="445"/>
      <c r="H413" s="445"/>
      <c r="I413" s="426"/>
      <c r="J413" s="429"/>
      <c r="K413" s="429"/>
      <c r="L413" s="429"/>
      <c r="M413" s="429"/>
    </row>
    <row r="414" spans="1:13" x14ac:dyDescent="0.2">
      <c r="A414" s="426"/>
      <c r="B414" s="426"/>
      <c r="C414" s="445"/>
      <c r="D414" s="445"/>
      <c r="E414" s="445"/>
      <c r="F414" s="445"/>
      <c r="G414" s="445"/>
      <c r="H414" s="445"/>
      <c r="I414" s="426"/>
      <c r="J414" s="429"/>
      <c r="K414" s="429"/>
      <c r="L414" s="429"/>
      <c r="M414" s="429"/>
    </row>
    <row r="415" spans="1:13" x14ac:dyDescent="0.2">
      <c r="A415" s="426"/>
      <c r="B415" s="426"/>
      <c r="C415" s="445"/>
      <c r="D415" s="445"/>
      <c r="E415" s="445"/>
      <c r="F415" s="445"/>
      <c r="G415" s="445"/>
      <c r="H415" s="445"/>
      <c r="I415" s="426"/>
      <c r="J415" s="429"/>
      <c r="K415" s="429"/>
      <c r="L415" s="429"/>
      <c r="M415" s="429"/>
    </row>
    <row r="416" spans="1:13" x14ac:dyDescent="0.2">
      <c r="A416" s="426"/>
      <c r="B416" s="426"/>
      <c r="C416" s="445"/>
      <c r="D416" s="445"/>
      <c r="E416" s="445"/>
      <c r="F416" s="445"/>
      <c r="G416" s="445"/>
      <c r="H416" s="445"/>
      <c r="I416" s="426"/>
      <c r="J416" s="429"/>
      <c r="K416" s="429"/>
      <c r="L416" s="429"/>
      <c r="M416" s="429"/>
    </row>
    <row r="417" spans="1:13" x14ac:dyDescent="0.2">
      <c r="A417" s="426"/>
      <c r="B417" s="426"/>
      <c r="C417" s="445"/>
      <c r="D417" s="445"/>
      <c r="E417" s="445"/>
      <c r="F417" s="445"/>
      <c r="G417" s="445"/>
      <c r="H417" s="445"/>
      <c r="I417" s="426"/>
      <c r="J417" s="429"/>
      <c r="K417" s="429"/>
      <c r="L417" s="429"/>
      <c r="M417" s="429"/>
    </row>
    <row r="418" spans="1:13" x14ac:dyDescent="0.2">
      <c r="A418" s="426"/>
      <c r="B418" s="426"/>
      <c r="C418" s="445"/>
      <c r="D418" s="445"/>
      <c r="E418" s="445"/>
      <c r="F418" s="445"/>
      <c r="G418" s="445"/>
      <c r="H418" s="445"/>
      <c r="I418" s="426"/>
      <c r="J418" s="429"/>
      <c r="K418" s="429"/>
      <c r="L418" s="429"/>
      <c r="M418" s="429"/>
    </row>
    <row r="419" spans="1:13" x14ac:dyDescent="0.2">
      <c r="A419" s="426"/>
      <c r="B419" s="426"/>
      <c r="C419" s="445"/>
      <c r="D419" s="445"/>
      <c r="E419" s="445"/>
      <c r="F419" s="445"/>
      <c r="G419" s="445"/>
      <c r="H419" s="445"/>
      <c r="I419" s="426"/>
      <c r="J419" s="429"/>
      <c r="K419" s="429"/>
      <c r="L419" s="429"/>
      <c r="M419" s="429"/>
    </row>
    <row r="420" spans="1:13" x14ac:dyDescent="0.2">
      <c r="A420" s="426"/>
      <c r="B420" s="426"/>
      <c r="C420" s="445"/>
      <c r="D420" s="445"/>
      <c r="E420" s="445"/>
      <c r="F420" s="445"/>
      <c r="G420" s="445"/>
      <c r="H420" s="445"/>
      <c r="I420" s="426"/>
      <c r="J420" s="429"/>
      <c r="K420" s="429"/>
      <c r="L420" s="429"/>
      <c r="M420" s="429"/>
    </row>
    <row r="421" spans="1:13" x14ac:dyDescent="0.2">
      <c r="A421" s="426"/>
      <c r="B421" s="426"/>
      <c r="C421" s="445"/>
      <c r="D421" s="445"/>
      <c r="E421" s="445"/>
      <c r="F421" s="445"/>
      <c r="G421" s="445"/>
      <c r="H421" s="445"/>
      <c r="I421" s="426"/>
      <c r="J421" s="429"/>
      <c r="K421" s="429"/>
      <c r="L421" s="429"/>
      <c r="M421" s="429"/>
    </row>
    <row r="422" spans="1:13" x14ac:dyDescent="0.2">
      <c r="A422" s="426"/>
      <c r="B422" s="426"/>
      <c r="C422" s="445"/>
      <c r="D422" s="445"/>
      <c r="E422" s="445"/>
      <c r="F422" s="445"/>
      <c r="G422" s="445"/>
      <c r="H422" s="445"/>
      <c r="I422" s="426"/>
      <c r="J422" s="429"/>
      <c r="K422" s="429"/>
      <c r="L422" s="429"/>
      <c r="M422" s="429"/>
    </row>
    <row r="423" spans="1:13" x14ac:dyDescent="0.2">
      <c r="A423" s="426"/>
      <c r="B423" s="426"/>
      <c r="C423" s="445"/>
      <c r="D423" s="445"/>
      <c r="E423" s="445"/>
      <c r="F423" s="445"/>
      <c r="G423" s="445"/>
      <c r="H423" s="445"/>
      <c r="I423" s="426"/>
      <c r="J423" s="429"/>
      <c r="K423" s="429"/>
      <c r="L423" s="429"/>
      <c r="M423" s="429"/>
    </row>
    <row r="424" spans="1:13" x14ac:dyDescent="0.2">
      <c r="A424" s="426"/>
      <c r="B424" s="426"/>
      <c r="C424" s="445"/>
      <c r="D424" s="445"/>
      <c r="E424" s="445"/>
      <c r="F424" s="445"/>
      <c r="G424" s="445"/>
      <c r="H424" s="445"/>
      <c r="I424" s="426"/>
      <c r="J424" s="429"/>
      <c r="K424" s="429"/>
      <c r="L424" s="429"/>
      <c r="M424" s="429"/>
    </row>
    <row r="425" spans="1:13" x14ac:dyDescent="0.2">
      <c r="A425" s="426"/>
      <c r="B425" s="426"/>
      <c r="C425" s="445"/>
      <c r="D425" s="445"/>
      <c r="E425" s="445"/>
      <c r="F425" s="445"/>
      <c r="G425" s="445"/>
      <c r="H425" s="445"/>
      <c r="I425" s="426"/>
      <c r="J425" s="429"/>
      <c r="K425" s="429"/>
      <c r="L425" s="429"/>
      <c r="M425" s="429"/>
    </row>
    <row r="426" spans="1:13" x14ac:dyDescent="0.2">
      <c r="A426" s="426"/>
      <c r="B426" s="426"/>
      <c r="C426" s="445"/>
      <c r="D426" s="445"/>
      <c r="E426" s="445"/>
      <c r="F426" s="445"/>
      <c r="G426" s="445"/>
      <c r="H426" s="445"/>
      <c r="I426" s="426"/>
      <c r="J426" s="429"/>
      <c r="K426" s="429"/>
      <c r="L426" s="429"/>
      <c r="M426" s="429"/>
    </row>
    <row r="427" spans="1:13" x14ac:dyDescent="0.2">
      <c r="A427" s="426"/>
      <c r="B427" s="426"/>
      <c r="C427" s="445"/>
      <c r="D427" s="445"/>
      <c r="E427" s="445"/>
      <c r="F427" s="445"/>
      <c r="G427" s="445"/>
      <c r="H427" s="445"/>
      <c r="I427" s="426"/>
      <c r="J427" s="429"/>
      <c r="K427" s="429"/>
      <c r="L427" s="429"/>
      <c r="M427" s="429"/>
    </row>
    <row r="428" spans="1:13" x14ac:dyDescent="0.2">
      <c r="A428" s="426"/>
      <c r="B428" s="426"/>
      <c r="C428" s="445"/>
      <c r="D428" s="445"/>
      <c r="E428" s="445"/>
      <c r="F428" s="445"/>
      <c r="G428" s="445"/>
      <c r="H428" s="445"/>
      <c r="I428" s="426"/>
      <c r="J428" s="429"/>
      <c r="K428" s="429"/>
      <c r="L428" s="429"/>
      <c r="M428" s="429"/>
    </row>
    <row r="429" spans="1:13" x14ac:dyDescent="0.2">
      <c r="A429" s="426"/>
      <c r="B429" s="426"/>
      <c r="C429" s="445"/>
      <c r="D429" s="445"/>
      <c r="E429" s="445"/>
      <c r="F429" s="445"/>
      <c r="G429" s="445"/>
      <c r="H429" s="445"/>
      <c r="I429" s="426"/>
      <c r="J429" s="429"/>
      <c r="K429" s="429"/>
      <c r="L429" s="429"/>
      <c r="M429" s="429"/>
    </row>
    <row r="430" spans="1:13" x14ac:dyDescent="0.2">
      <c r="A430" s="426"/>
      <c r="B430" s="426"/>
      <c r="C430" s="445"/>
      <c r="D430" s="445"/>
      <c r="E430" s="445"/>
      <c r="F430" s="445"/>
      <c r="G430" s="445"/>
      <c r="H430" s="445"/>
      <c r="I430" s="426"/>
      <c r="J430" s="429"/>
      <c r="K430" s="429"/>
      <c r="L430" s="429"/>
      <c r="M430" s="429"/>
    </row>
    <row r="431" spans="1:13" x14ac:dyDescent="0.2">
      <c r="A431" s="426"/>
      <c r="B431" s="426"/>
      <c r="C431" s="445"/>
      <c r="D431" s="445"/>
      <c r="E431" s="445"/>
      <c r="F431" s="445"/>
      <c r="G431" s="445"/>
      <c r="H431" s="445"/>
      <c r="I431" s="426"/>
      <c r="J431" s="429"/>
      <c r="K431" s="429"/>
      <c r="L431" s="429"/>
      <c r="M431" s="429"/>
    </row>
    <row r="432" spans="1:13" x14ac:dyDescent="0.2">
      <c r="A432" s="426"/>
      <c r="B432" s="426"/>
      <c r="C432" s="445"/>
      <c r="D432" s="445"/>
      <c r="E432" s="445"/>
      <c r="F432" s="445"/>
      <c r="G432" s="445"/>
      <c r="H432" s="445"/>
      <c r="I432" s="426"/>
      <c r="J432" s="429"/>
      <c r="K432" s="429"/>
      <c r="L432" s="429"/>
      <c r="M432" s="429"/>
    </row>
    <row r="433" spans="1:13" x14ac:dyDescent="0.2">
      <c r="A433" s="426"/>
      <c r="B433" s="426"/>
      <c r="C433" s="445"/>
      <c r="D433" s="445"/>
      <c r="E433" s="445"/>
      <c r="F433" s="445"/>
      <c r="G433" s="445"/>
      <c r="H433" s="445"/>
      <c r="I433" s="426"/>
      <c r="J433" s="429"/>
      <c r="K433" s="429"/>
      <c r="L433" s="429"/>
      <c r="M433" s="429"/>
    </row>
    <row r="434" spans="1:13" x14ac:dyDescent="0.2">
      <c r="A434" s="426"/>
      <c r="B434" s="426"/>
      <c r="C434" s="445"/>
      <c r="D434" s="445"/>
      <c r="E434" s="445"/>
      <c r="F434" s="445"/>
      <c r="G434" s="445"/>
      <c r="H434" s="445"/>
      <c r="I434" s="426"/>
      <c r="J434" s="429"/>
      <c r="K434" s="429"/>
      <c r="L434" s="429"/>
      <c r="M434" s="429"/>
    </row>
    <row r="435" spans="1:13" x14ac:dyDescent="0.2">
      <c r="A435" s="426"/>
      <c r="B435" s="426"/>
      <c r="C435" s="445"/>
      <c r="D435" s="445"/>
      <c r="E435" s="445"/>
      <c r="F435" s="445"/>
      <c r="G435" s="445"/>
      <c r="H435" s="445"/>
      <c r="I435" s="426"/>
      <c r="J435" s="429"/>
      <c r="K435" s="429"/>
      <c r="L435" s="429"/>
      <c r="M435" s="429"/>
    </row>
    <row r="436" spans="1:13" x14ac:dyDescent="0.2">
      <c r="A436" s="426"/>
      <c r="B436" s="426"/>
      <c r="C436" s="445"/>
      <c r="D436" s="445"/>
      <c r="E436" s="445"/>
      <c r="F436" s="445"/>
      <c r="G436" s="445"/>
      <c r="H436" s="445"/>
      <c r="I436" s="426"/>
      <c r="J436" s="429"/>
      <c r="K436" s="429"/>
      <c r="L436" s="429"/>
      <c r="M436" s="429"/>
    </row>
    <row r="437" spans="1:13" x14ac:dyDescent="0.2">
      <c r="A437" s="426"/>
      <c r="B437" s="426"/>
      <c r="C437" s="445"/>
      <c r="D437" s="445"/>
      <c r="E437" s="445"/>
      <c r="F437" s="445"/>
      <c r="G437" s="445"/>
      <c r="H437" s="445"/>
      <c r="I437" s="426"/>
      <c r="J437" s="429"/>
      <c r="K437" s="429"/>
      <c r="L437" s="429"/>
      <c r="M437" s="429"/>
    </row>
    <row r="438" spans="1:13" x14ac:dyDescent="0.2">
      <c r="A438" s="426"/>
      <c r="B438" s="426"/>
      <c r="C438" s="445"/>
      <c r="D438" s="445"/>
      <c r="E438" s="445"/>
      <c r="F438" s="445"/>
      <c r="G438" s="445"/>
      <c r="H438" s="445"/>
      <c r="I438" s="426"/>
      <c r="J438" s="429"/>
      <c r="K438" s="429"/>
      <c r="L438" s="429"/>
      <c r="M438" s="429"/>
    </row>
    <row r="439" spans="1:13" x14ac:dyDescent="0.2">
      <c r="A439" s="426"/>
      <c r="B439" s="426"/>
      <c r="C439" s="445"/>
      <c r="D439" s="445"/>
      <c r="E439" s="445"/>
      <c r="F439" s="445"/>
      <c r="G439" s="445"/>
      <c r="H439" s="445"/>
      <c r="I439" s="426"/>
      <c r="J439" s="429"/>
      <c r="K439" s="429"/>
      <c r="L439" s="429"/>
      <c r="M439" s="429"/>
    </row>
    <row r="440" spans="1:13" x14ac:dyDescent="0.2">
      <c r="A440" s="426"/>
      <c r="B440" s="426"/>
      <c r="C440" s="445"/>
      <c r="D440" s="445"/>
      <c r="E440" s="445"/>
      <c r="F440" s="445"/>
      <c r="G440" s="445"/>
      <c r="H440" s="445"/>
      <c r="I440" s="426"/>
      <c r="J440" s="429"/>
      <c r="K440" s="429"/>
      <c r="L440" s="429"/>
      <c r="M440" s="429"/>
    </row>
    <row r="441" spans="1:13" x14ac:dyDescent="0.2">
      <c r="A441" s="426"/>
      <c r="B441" s="426"/>
      <c r="C441" s="445"/>
      <c r="D441" s="445"/>
      <c r="E441" s="445"/>
      <c r="F441" s="445"/>
      <c r="G441" s="445"/>
      <c r="H441" s="445"/>
      <c r="I441" s="426"/>
      <c r="J441" s="429"/>
      <c r="K441" s="429"/>
      <c r="L441" s="429"/>
      <c r="M441" s="429"/>
    </row>
    <row r="442" spans="1:13" x14ac:dyDescent="0.2">
      <c r="A442" s="426"/>
      <c r="B442" s="426"/>
      <c r="C442" s="445"/>
      <c r="D442" s="445"/>
      <c r="E442" s="445"/>
      <c r="F442" s="445"/>
      <c r="G442" s="445"/>
      <c r="H442" s="445"/>
      <c r="I442" s="426"/>
      <c r="J442" s="429"/>
      <c r="K442" s="429"/>
      <c r="L442" s="429"/>
      <c r="M442" s="429"/>
    </row>
    <row r="443" spans="1:13" x14ac:dyDescent="0.2">
      <c r="A443" s="426"/>
      <c r="B443" s="426"/>
      <c r="C443" s="445"/>
      <c r="D443" s="445"/>
      <c r="E443" s="445"/>
      <c r="F443" s="445"/>
      <c r="G443" s="445"/>
      <c r="H443" s="445"/>
      <c r="I443" s="426"/>
      <c r="J443" s="429"/>
      <c r="K443" s="429"/>
      <c r="L443" s="429"/>
      <c r="M443" s="429"/>
    </row>
    <row r="444" spans="1:13" x14ac:dyDescent="0.2">
      <c r="A444" s="426"/>
      <c r="B444" s="426"/>
      <c r="C444" s="445"/>
      <c r="D444" s="445"/>
      <c r="E444" s="445"/>
      <c r="F444" s="445"/>
      <c r="G444" s="445"/>
      <c r="H444" s="445"/>
      <c r="I444" s="426"/>
      <c r="J444" s="429"/>
      <c r="K444" s="429"/>
      <c r="L444" s="429"/>
      <c r="M444" s="429"/>
    </row>
    <row r="445" spans="1:13" x14ac:dyDescent="0.2">
      <c r="A445" s="426"/>
      <c r="B445" s="426"/>
      <c r="C445" s="445"/>
      <c r="D445" s="445"/>
      <c r="E445" s="445"/>
      <c r="F445" s="445"/>
      <c r="G445" s="445"/>
      <c r="H445" s="445"/>
      <c r="I445" s="426"/>
      <c r="J445" s="429"/>
      <c r="K445" s="429"/>
      <c r="L445" s="429"/>
      <c r="M445" s="429"/>
    </row>
    <row r="446" spans="1:13" x14ac:dyDescent="0.2">
      <c r="A446" s="426"/>
      <c r="B446" s="426"/>
      <c r="C446" s="445"/>
      <c r="D446" s="445"/>
      <c r="E446" s="445"/>
      <c r="F446" s="445"/>
      <c r="G446" s="445"/>
      <c r="H446" s="445"/>
      <c r="I446" s="426"/>
      <c r="J446" s="429"/>
      <c r="K446" s="429"/>
      <c r="L446" s="429"/>
      <c r="M446" s="429"/>
    </row>
    <row r="447" spans="1:13" x14ac:dyDescent="0.2">
      <c r="A447" s="426"/>
      <c r="B447" s="426"/>
      <c r="C447" s="445"/>
      <c r="D447" s="445"/>
      <c r="E447" s="445"/>
      <c r="F447" s="445"/>
      <c r="G447" s="445"/>
      <c r="H447" s="445"/>
      <c r="I447" s="426"/>
      <c r="J447" s="429"/>
      <c r="K447" s="429"/>
      <c r="L447" s="429"/>
      <c r="M447" s="429"/>
    </row>
    <row r="448" spans="1:13" x14ac:dyDescent="0.2">
      <c r="A448" s="426"/>
      <c r="B448" s="426"/>
      <c r="C448" s="445"/>
      <c r="D448" s="445"/>
      <c r="E448" s="445"/>
      <c r="F448" s="445"/>
      <c r="G448" s="445"/>
      <c r="H448" s="445"/>
      <c r="I448" s="426"/>
      <c r="J448" s="429"/>
      <c r="K448" s="429"/>
      <c r="L448" s="429"/>
      <c r="M448" s="429"/>
    </row>
    <row r="449" spans="1:13" x14ac:dyDescent="0.2">
      <c r="A449" s="426"/>
      <c r="B449" s="426"/>
      <c r="C449" s="445"/>
      <c r="D449" s="445"/>
      <c r="E449" s="445"/>
      <c r="F449" s="445"/>
      <c r="G449" s="445"/>
      <c r="H449" s="445"/>
      <c r="I449" s="426"/>
      <c r="J449" s="429"/>
      <c r="K449" s="429"/>
      <c r="L449" s="429"/>
      <c r="M449" s="429"/>
    </row>
    <row r="450" spans="1:13" x14ac:dyDescent="0.2">
      <c r="A450" s="426"/>
      <c r="B450" s="426"/>
      <c r="C450" s="445"/>
      <c r="D450" s="445"/>
      <c r="E450" s="445"/>
      <c r="F450" s="445"/>
      <c r="G450" s="445"/>
      <c r="H450" s="445"/>
      <c r="I450" s="426"/>
      <c r="J450" s="429"/>
      <c r="K450" s="429"/>
      <c r="L450" s="429"/>
      <c r="M450" s="429"/>
    </row>
    <row r="451" spans="1:13" x14ac:dyDescent="0.2">
      <c r="A451" s="426"/>
      <c r="B451" s="426"/>
      <c r="C451" s="445"/>
      <c r="D451" s="445"/>
      <c r="E451" s="445"/>
      <c r="F451" s="445"/>
      <c r="G451" s="445"/>
      <c r="H451" s="445"/>
      <c r="I451" s="426"/>
      <c r="J451" s="429"/>
      <c r="K451" s="429"/>
      <c r="L451" s="429"/>
      <c r="M451" s="429"/>
    </row>
    <row r="452" spans="1:13" x14ac:dyDescent="0.2">
      <c r="A452" s="426"/>
      <c r="B452" s="426"/>
      <c r="C452" s="445"/>
      <c r="D452" s="445"/>
      <c r="E452" s="445"/>
      <c r="F452" s="445"/>
      <c r="G452" s="445"/>
      <c r="H452" s="445"/>
      <c r="I452" s="426"/>
      <c r="J452" s="429"/>
      <c r="K452" s="429"/>
      <c r="L452" s="429"/>
      <c r="M452" s="429"/>
    </row>
    <row r="453" spans="1:13" x14ac:dyDescent="0.2">
      <c r="A453" s="426"/>
      <c r="B453" s="426"/>
      <c r="C453" s="445"/>
      <c r="D453" s="445"/>
      <c r="E453" s="445"/>
      <c r="F453" s="445"/>
      <c r="G453" s="445"/>
      <c r="H453" s="445"/>
      <c r="I453" s="426"/>
      <c r="J453" s="429"/>
      <c r="K453" s="429"/>
      <c r="L453" s="429"/>
      <c r="M453" s="429"/>
    </row>
    <row r="454" spans="1:13" x14ac:dyDescent="0.2">
      <c r="A454" s="426"/>
      <c r="B454" s="426"/>
      <c r="C454" s="445"/>
      <c r="D454" s="445"/>
      <c r="E454" s="445"/>
      <c r="F454" s="445"/>
      <c r="G454" s="445"/>
      <c r="H454" s="445"/>
      <c r="I454" s="426"/>
      <c r="J454" s="429"/>
      <c r="K454" s="429"/>
      <c r="L454" s="429"/>
      <c r="M454" s="429"/>
    </row>
    <row r="455" spans="1:13" x14ac:dyDescent="0.2">
      <c r="A455" s="426"/>
      <c r="B455" s="426"/>
      <c r="C455" s="445"/>
      <c r="D455" s="445"/>
      <c r="E455" s="445"/>
      <c r="F455" s="445"/>
      <c r="G455" s="445"/>
      <c r="H455" s="445"/>
      <c r="I455" s="426"/>
      <c r="J455" s="429"/>
      <c r="K455" s="429"/>
      <c r="L455" s="429"/>
      <c r="M455" s="429"/>
    </row>
    <row r="456" spans="1:13" x14ac:dyDescent="0.2">
      <c r="A456" s="426"/>
      <c r="B456" s="426"/>
      <c r="C456" s="445"/>
      <c r="D456" s="445"/>
      <c r="E456" s="445"/>
      <c r="F456" s="445"/>
      <c r="G456" s="445"/>
      <c r="H456" s="445"/>
      <c r="I456" s="426"/>
      <c r="J456" s="429"/>
      <c r="K456" s="429"/>
      <c r="L456" s="429"/>
      <c r="M456" s="429"/>
    </row>
    <row r="457" spans="1:13" x14ac:dyDescent="0.2">
      <c r="A457" s="426"/>
      <c r="B457" s="426"/>
      <c r="C457" s="445"/>
      <c r="D457" s="445"/>
      <c r="E457" s="445"/>
      <c r="F457" s="445"/>
      <c r="G457" s="445"/>
      <c r="H457" s="445"/>
      <c r="I457" s="426"/>
      <c r="J457" s="429"/>
      <c r="K457" s="429"/>
      <c r="L457" s="429"/>
      <c r="M457" s="429"/>
    </row>
    <row r="458" spans="1:13" x14ac:dyDescent="0.2">
      <c r="A458" s="426"/>
      <c r="B458" s="426"/>
      <c r="C458" s="445"/>
      <c r="D458" s="445"/>
      <c r="E458" s="445"/>
      <c r="F458" s="445"/>
      <c r="G458" s="445"/>
      <c r="H458" s="445"/>
      <c r="I458" s="426"/>
      <c r="J458" s="429"/>
      <c r="K458" s="429"/>
      <c r="L458" s="429"/>
      <c r="M458" s="429"/>
    </row>
    <row r="459" spans="1:13" x14ac:dyDescent="0.2">
      <c r="A459" s="426"/>
      <c r="B459" s="426"/>
      <c r="C459" s="445"/>
      <c r="D459" s="445"/>
      <c r="E459" s="445"/>
      <c r="F459" s="445"/>
      <c r="G459" s="445"/>
      <c r="H459" s="445"/>
      <c r="I459" s="426"/>
      <c r="J459" s="429"/>
      <c r="K459" s="429"/>
      <c r="L459" s="429"/>
      <c r="M459" s="429"/>
    </row>
    <row r="460" spans="1:13" x14ac:dyDescent="0.2">
      <c r="A460" s="426"/>
      <c r="B460" s="426"/>
      <c r="C460" s="445"/>
      <c r="D460" s="445"/>
      <c r="E460" s="445"/>
      <c r="F460" s="445"/>
      <c r="G460" s="445"/>
      <c r="H460" s="445"/>
      <c r="I460" s="426"/>
      <c r="J460" s="429"/>
      <c r="K460" s="429"/>
      <c r="L460" s="429"/>
      <c r="M460" s="429"/>
    </row>
    <row r="461" spans="1:13" x14ac:dyDescent="0.2">
      <c r="A461" s="426"/>
      <c r="B461" s="426"/>
      <c r="C461" s="445"/>
      <c r="D461" s="445"/>
      <c r="E461" s="445"/>
      <c r="F461" s="445"/>
      <c r="G461" s="445"/>
      <c r="H461" s="445"/>
      <c r="I461" s="426"/>
      <c r="J461" s="429"/>
      <c r="K461" s="429"/>
      <c r="L461" s="429"/>
      <c r="M461" s="429"/>
    </row>
    <row r="462" spans="1:13" x14ac:dyDescent="0.2">
      <c r="A462" s="426"/>
      <c r="B462" s="426"/>
      <c r="C462" s="445"/>
      <c r="D462" s="445"/>
      <c r="E462" s="445"/>
      <c r="F462" s="445"/>
      <c r="G462" s="445"/>
      <c r="H462" s="445"/>
      <c r="I462" s="426"/>
      <c r="J462" s="429"/>
      <c r="K462" s="429"/>
      <c r="L462" s="429"/>
      <c r="M462" s="429"/>
    </row>
    <row r="463" spans="1:13" x14ac:dyDescent="0.2">
      <c r="A463" s="426"/>
      <c r="B463" s="426"/>
      <c r="C463" s="445"/>
      <c r="D463" s="445"/>
      <c r="E463" s="445"/>
      <c r="F463" s="445"/>
      <c r="G463" s="445"/>
      <c r="H463" s="445"/>
      <c r="I463" s="426"/>
      <c r="J463" s="429"/>
      <c r="K463" s="429"/>
      <c r="L463" s="429"/>
      <c r="M463" s="429"/>
    </row>
    <row r="464" spans="1:13" x14ac:dyDescent="0.2">
      <c r="A464" s="426"/>
      <c r="B464" s="426"/>
      <c r="C464" s="445"/>
      <c r="D464" s="445"/>
      <c r="E464" s="445"/>
      <c r="F464" s="445"/>
      <c r="G464" s="445"/>
      <c r="H464" s="445"/>
      <c r="I464" s="426"/>
      <c r="J464" s="429"/>
      <c r="K464" s="429"/>
      <c r="L464" s="429"/>
      <c r="M464" s="429"/>
    </row>
    <row r="465" spans="1:13" x14ac:dyDescent="0.2">
      <c r="A465" s="426"/>
      <c r="B465" s="426"/>
      <c r="C465" s="445"/>
      <c r="D465" s="445"/>
      <c r="E465" s="445"/>
      <c r="F465" s="445"/>
      <c r="G465" s="445"/>
      <c r="H465" s="445"/>
      <c r="I465" s="426"/>
      <c r="J465" s="429"/>
      <c r="K465" s="429"/>
      <c r="L465" s="429"/>
      <c r="M465" s="429"/>
    </row>
    <row r="466" spans="1:13" x14ac:dyDescent="0.2">
      <c r="A466" s="426"/>
      <c r="B466" s="426"/>
      <c r="C466" s="445"/>
      <c r="D466" s="445"/>
      <c r="E466" s="445"/>
      <c r="F466" s="445"/>
      <c r="G466" s="445"/>
      <c r="H466" s="445"/>
      <c r="I466" s="426"/>
      <c r="J466" s="429"/>
      <c r="K466" s="429"/>
      <c r="L466" s="429"/>
      <c r="M466" s="429"/>
    </row>
    <row r="467" spans="1:13" x14ac:dyDescent="0.2">
      <c r="A467" s="426"/>
      <c r="B467" s="426"/>
      <c r="C467" s="445"/>
      <c r="D467" s="445"/>
      <c r="E467" s="445"/>
      <c r="F467" s="445"/>
      <c r="G467" s="445"/>
      <c r="H467" s="445"/>
      <c r="I467" s="426"/>
      <c r="J467" s="429"/>
      <c r="K467" s="429"/>
      <c r="L467" s="429"/>
      <c r="M467" s="429"/>
    </row>
    <row r="468" spans="1:13" x14ac:dyDescent="0.2">
      <c r="A468" s="426"/>
      <c r="B468" s="426"/>
      <c r="C468" s="445"/>
      <c r="D468" s="445"/>
      <c r="E468" s="445"/>
      <c r="F468" s="445"/>
      <c r="G468" s="445"/>
      <c r="H468" s="445"/>
      <c r="I468" s="426"/>
      <c r="J468" s="429"/>
      <c r="K468" s="429"/>
      <c r="L468" s="429"/>
      <c r="M468" s="429"/>
    </row>
    <row r="469" spans="1:13" x14ac:dyDescent="0.2">
      <c r="A469" s="426"/>
      <c r="B469" s="426"/>
      <c r="C469" s="445"/>
      <c r="D469" s="445"/>
      <c r="E469" s="445"/>
      <c r="F469" s="445"/>
      <c r="G469" s="445"/>
      <c r="H469" s="445"/>
      <c r="I469" s="426"/>
      <c r="J469" s="429"/>
      <c r="K469" s="429"/>
      <c r="L469" s="429"/>
      <c r="M469" s="429"/>
    </row>
    <row r="470" spans="1:13" x14ac:dyDescent="0.2">
      <c r="A470" s="426"/>
      <c r="B470" s="426"/>
      <c r="C470" s="445"/>
      <c r="D470" s="445"/>
      <c r="E470" s="445"/>
      <c r="F470" s="445"/>
      <c r="G470" s="445"/>
      <c r="H470" s="445"/>
      <c r="I470" s="426"/>
      <c r="J470" s="429"/>
      <c r="K470" s="429"/>
      <c r="L470" s="429"/>
      <c r="M470" s="429"/>
    </row>
    <row r="471" spans="1:13" x14ac:dyDescent="0.2">
      <c r="A471" s="426"/>
      <c r="B471" s="426"/>
      <c r="C471" s="445"/>
      <c r="D471" s="445"/>
      <c r="E471" s="445"/>
      <c r="F471" s="445"/>
      <c r="G471" s="445"/>
      <c r="H471" s="445"/>
      <c r="I471" s="426"/>
      <c r="J471" s="429"/>
      <c r="K471" s="429"/>
      <c r="L471" s="429"/>
      <c r="M471" s="429"/>
    </row>
    <row r="472" spans="1:13" x14ac:dyDescent="0.2">
      <c r="A472" s="426"/>
      <c r="B472" s="426"/>
      <c r="C472" s="445"/>
      <c r="D472" s="445"/>
      <c r="E472" s="445"/>
      <c r="F472" s="445"/>
      <c r="G472" s="445"/>
      <c r="H472" s="445"/>
      <c r="I472" s="426"/>
      <c r="J472" s="429"/>
      <c r="K472" s="429"/>
      <c r="L472" s="429"/>
      <c r="M472" s="429"/>
    </row>
    <row r="473" spans="1:13" x14ac:dyDescent="0.2">
      <c r="A473" s="426"/>
      <c r="B473" s="426"/>
      <c r="C473" s="445"/>
      <c r="D473" s="445"/>
      <c r="E473" s="445"/>
      <c r="F473" s="445"/>
      <c r="G473" s="445"/>
      <c r="H473" s="445"/>
      <c r="I473" s="426"/>
      <c r="J473" s="429"/>
      <c r="K473" s="429"/>
      <c r="L473" s="429"/>
      <c r="M473" s="429"/>
    </row>
    <row r="474" spans="1:13" x14ac:dyDescent="0.2">
      <c r="A474" s="426"/>
      <c r="B474" s="426"/>
      <c r="C474" s="445"/>
      <c r="D474" s="445"/>
      <c r="E474" s="445"/>
      <c r="F474" s="445"/>
      <c r="G474" s="445"/>
      <c r="H474" s="445"/>
      <c r="I474" s="426"/>
      <c r="J474" s="429"/>
      <c r="K474" s="429"/>
      <c r="L474" s="429"/>
      <c r="M474" s="429"/>
    </row>
    <row r="475" spans="1:13" x14ac:dyDescent="0.2">
      <c r="A475" s="426"/>
      <c r="B475" s="426"/>
      <c r="C475" s="445"/>
      <c r="D475" s="445"/>
      <c r="E475" s="445"/>
      <c r="F475" s="445"/>
      <c r="G475" s="445"/>
      <c r="H475" s="445"/>
      <c r="I475" s="426"/>
      <c r="J475" s="429"/>
      <c r="K475" s="429"/>
      <c r="L475" s="429"/>
      <c r="M475" s="429"/>
    </row>
    <row r="476" spans="1:13" x14ac:dyDescent="0.2">
      <c r="A476" s="426"/>
      <c r="B476" s="426"/>
      <c r="C476" s="445"/>
      <c r="D476" s="445"/>
      <c r="E476" s="445"/>
      <c r="F476" s="445"/>
      <c r="G476" s="445"/>
      <c r="H476" s="445"/>
      <c r="I476" s="426"/>
      <c r="J476" s="429"/>
      <c r="K476" s="429"/>
      <c r="L476" s="429"/>
      <c r="M476" s="429"/>
    </row>
    <row r="477" spans="1:13" x14ac:dyDescent="0.2">
      <c r="A477" s="426"/>
      <c r="B477" s="426"/>
      <c r="C477" s="445"/>
      <c r="D477" s="445"/>
      <c r="E477" s="445"/>
      <c r="F477" s="445"/>
      <c r="G477" s="445"/>
      <c r="H477" s="445"/>
      <c r="I477" s="426"/>
      <c r="J477" s="429"/>
      <c r="K477" s="429"/>
      <c r="L477" s="429"/>
      <c r="M477" s="429"/>
    </row>
    <row r="478" spans="1:13" x14ac:dyDescent="0.2">
      <c r="A478" s="426"/>
      <c r="B478" s="426"/>
      <c r="C478" s="445"/>
      <c r="D478" s="445"/>
      <c r="E478" s="445"/>
      <c r="F478" s="445"/>
      <c r="G478" s="445"/>
      <c r="H478" s="445"/>
      <c r="I478" s="426"/>
      <c r="J478" s="429"/>
      <c r="K478" s="429"/>
      <c r="L478" s="429"/>
      <c r="M478" s="429"/>
    </row>
    <row r="479" spans="1:13" x14ac:dyDescent="0.2">
      <c r="A479" s="426"/>
      <c r="B479" s="426"/>
      <c r="C479" s="445"/>
      <c r="D479" s="445"/>
      <c r="E479" s="445"/>
      <c r="F479" s="445"/>
      <c r="G479" s="445"/>
      <c r="H479" s="445"/>
      <c r="I479" s="426"/>
      <c r="J479" s="429"/>
      <c r="K479" s="429"/>
      <c r="L479" s="429"/>
      <c r="M479" s="429"/>
    </row>
    <row r="480" spans="1:13" x14ac:dyDescent="0.2">
      <c r="A480" s="426"/>
      <c r="B480" s="426"/>
      <c r="C480" s="445"/>
      <c r="D480" s="445"/>
      <c r="E480" s="445"/>
      <c r="F480" s="445"/>
      <c r="G480" s="445"/>
      <c r="H480" s="445"/>
      <c r="I480" s="426"/>
      <c r="J480" s="429"/>
      <c r="K480" s="429"/>
      <c r="L480" s="429"/>
      <c r="M480" s="429"/>
    </row>
    <row r="481" spans="1:13" x14ac:dyDescent="0.2">
      <c r="A481" s="426"/>
      <c r="B481" s="426"/>
      <c r="C481" s="445"/>
      <c r="D481" s="445"/>
      <c r="E481" s="445"/>
      <c r="F481" s="445"/>
      <c r="G481" s="445"/>
      <c r="H481" s="445"/>
      <c r="I481" s="426"/>
      <c r="J481" s="429"/>
      <c r="K481" s="429"/>
      <c r="L481" s="429"/>
      <c r="M481" s="429"/>
    </row>
    <row r="482" spans="1:13" x14ac:dyDescent="0.2">
      <c r="A482" s="426"/>
      <c r="B482" s="426"/>
      <c r="C482" s="445"/>
      <c r="D482" s="445"/>
      <c r="E482" s="445"/>
      <c r="F482" s="445"/>
      <c r="G482" s="445"/>
      <c r="H482" s="445"/>
      <c r="I482" s="426"/>
      <c r="J482" s="429"/>
      <c r="K482" s="429"/>
      <c r="L482" s="429"/>
      <c r="M482" s="429"/>
    </row>
    <row r="483" spans="1:13" x14ac:dyDescent="0.2">
      <c r="A483" s="426"/>
      <c r="B483" s="426"/>
      <c r="C483" s="445"/>
      <c r="D483" s="445"/>
      <c r="E483" s="445"/>
      <c r="F483" s="445"/>
      <c r="G483" s="445"/>
      <c r="H483" s="445"/>
      <c r="I483" s="426"/>
      <c r="J483" s="429"/>
      <c r="K483" s="429"/>
      <c r="L483" s="429"/>
      <c r="M483" s="429"/>
    </row>
    <row r="484" spans="1:13" x14ac:dyDescent="0.2">
      <c r="A484" s="426"/>
      <c r="B484" s="426"/>
      <c r="C484" s="445"/>
      <c r="D484" s="445"/>
      <c r="E484" s="445"/>
      <c r="F484" s="445"/>
      <c r="G484" s="445"/>
      <c r="H484" s="445"/>
      <c r="I484" s="426"/>
      <c r="J484" s="429"/>
      <c r="K484" s="429"/>
      <c r="L484" s="429"/>
      <c r="M484" s="429"/>
    </row>
    <row r="485" spans="1:13" x14ac:dyDescent="0.2">
      <c r="A485" s="426"/>
      <c r="B485" s="426"/>
      <c r="C485" s="445"/>
      <c r="D485" s="445"/>
      <c r="E485" s="445"/>
      <c r="F485" s="445"/>
      <c r="G485" s="445"/>
      <c r="H485" s="445"/>
      <c r="I485" s="426"/>
      <c r="J485" s="429"/>
      <c r="K485" s="429"/>
      <c r="L485" s="429"/>
      <c r="M485" s="429"/>
    </row>
    <row r="486" spans="1:13" x14ac:dyDescent="0.2">
      <c r="A486" s="426"/>
      <c r="B486" s="426"/>
      <c r="C486" s="445"/>
      <c r="D486" s="445"/>
      <c r="E486" s="445"/>
      <c r="F486" s="445"/>
      <c r="G486" s="445"/>
      <c r="H486" s="445"/>
      <c r="I486" s="426"/>
      <c r="J486" s="429"/>
      <c r="K486" s="429"/>
      <c r="L486" s="429"/>
      <c r="M486" s="429"/>
    </row>
    <row r="487" spans="1:13" x14ac:dyDescent="0.2">
      <c r="A487" s="426"/>
      <c r="B487" s="426"/>
      <c r="C487" s="445"/>
      <c r="D487" s="445"/>
      <c r="E487" s="445"/>
      <c r="F487" s="445"/>
      <c r="G487" s="445"/>
      <c r="H487" s="445"/>
      <c r="I487" s="426"/>
      <c r="J487" s="429"/>
      <c r="K487" s="429"/>
      <c r="L487" s="429"/>
      <c r="M487" s="429"/>
    </row>
    <row r="488" spans="1:13" x14ac:dyDescent="0.2">
      <c r="A488" s="426"/>
      <c r="B488" s="426"/>
      <c r="C488" s="445"/>
      <c r="D488" s="445"/>
      <c r="E488" s="445"/>
      <c r="F488" s="445"/>
      <c r="G488" s="445"/>
      <c r="H488" s="445"/>
      <c r="I488" s="426"/>
      <c r="J488" s="429"/>
      <c r="K488" s="429"/>
      <c r="L488" s="429"/>
      <c r="M488" s="429"/>
    </row>
    <row r="489" spans="1:13" x14ac:dyDescent="0.2">
      <c r="A489" s="426"/>
      <c r="B489" s="426"/>
      <c r="C489" s="445"/>
      <c r="D489" s="445"/>
      <c r="E489" s="445"/>
      <c r="F489" s="445"/>
      <c r="G489" s="445"/>
      <c r="H489" s="445"/>
      <c r="I489" s="426"/>
      <c r="J489" s="429"/>
      <c r="K489" s="429"/>
      <c r="L489" s="429"/>
      <c r="M489" s="429"/>
    </row>
    <row r="490" spans="1:13" x14ac:dyDescent="0.2">
      <c r="A490" s="426"/>
      <c r="B490" s="426"/>
      <c r="C490" s="445"/>
      <c r="D490" s="445"/>
      <c r="E490" s="445"/>
      <c r="F490" s="445"/>
      <c r="G490" s="445"/>
      <c r="H490" s="445"/>
      <c r="I490" s="426"/>
      <c r="J490" s="429"/>
      <c r="K490" s="429"/>
      <c r="L490" s="429"/>
      <c r="M490" s="429"/>
    </row>
    <row r="491" spans="1:13" x14ac:dyDescent="0.2">
      <c r="A491" s="426"/>
      <c r="B491" s="426"/>
      <c r="C491" s="445"/>
      <c r="D491" s="445"/>
      <c r="E491" s="445"/>
      <c r="F491" s="445"/>
      <c r="G491" s="445"/>
      <c r="H491" s="445"/>
      <c r="I491" s="426"/>
      <c r="J491" s="429"/>
      <c r="K491" s="429"/>
      <c r="L491" s="429"/>
      <c r="M491" s="429"/>
    </row>
    <row r="492" spans="1:13" x14ac:dyDescent="0.2">
      <c r="A492" s="426"/>
      <c r="B492" s="426"/>
      <c r="C492" s="445"/>
      <c r="D492" s="445"/>
      <c r="E492" s="445"/>
      <c r="F492" s="445"/>
      <c r="G492" s="445"/>
      <c r="H492" s="445"/>
      <c r="I492" s="426"/>
      <c r="J492" s="429"/>
      <c r="K492" s="429"/>
      <c r="L492" s="429"/>
      <c r="M492" s="429"/>
    </row>
    <row r="493" spans="1:13" x14ac:dyDescent="0.2">
      <c r="A493" s="426"/>
      <c r="B493" s="426"/>
      <c r="C493" s="445"/>
      <c r="D493" s="445"/>
      <c r="E493" s="445"/>
      <c r="F493" s="445"/>
      <c r="G493" s="445"/>
      <c r="H493" s="445"/>
      <c r="I493" s="426"/>
      <c r="J493" s="429"/>
      <c r="K493" s="429"/>
      <c r="L493" s="429"/>
      <c r="M493" s="429"/>
    </row>
    <row r="494" spans="1:13" x14ac:dyDescent="0.2">
      <c r="A494" s="426"/>
      <c r="B494" s="426"/>
      <c r="C494" s="445"/>
      <c r="D494" s="445"/>
      <c r="E494" s="445"/>
      <c r="F494" s="445"/>
      <c r="G494" s="445"/>
      <c r="H494" s="445"/>
      <c r="I494" s="426"/>
      <c r="J494" s="429"/>
      <c r="K494" s="429"/>
      <c r="L494" s="429"/>
      <c r="M494" s="429"/>
    </row>
    <row r="495" spans="1:13" x14ac:dyDescent="0.2">
      <c r="A495" s="426"/>
      <c r="B495" s="426"/>
      <c r="C495" s="445"/>
      <c r="D495" s="445"/>
      <c r="E495" s="445"/>
      <c r="F495" s="445"/>
      <c r="G495" s="445"/>
      <c r="H495" s="445"/>
      <c r="I495" s="426"/>
      <c r="J495" s="429"/>
      <c r="K495" s="429"/>
      <c r="L495" s="429"/>
      <c r="M495" s="429"/>
    </row>
    <row r="496" spans="1:13" x14ac:dyDescent="0.2">
      <c r="A496" s="426"/>
      <c r="B496" s="426"/>
      <c r="C496" s="445"/>
      <c r="D496" s="445"/>
      <c r="E496" s="445"/>
      <c r="F496" s="445"/>
      <c r="G496" s="445"/>
      <c r="H496" s="445"/>
      <c r="I496" s="426"/>
      <c r="J496" s="429"/>
      <c r="K496" s="429"/>
      <c r="L496" s="429"/>
      <c r="M496" s="429"/>
    </row>
    <row r="497" spans="1:13" x14ac:dyDescent="0.2">
      <c r="A497" s="426"/>
      <c r="B497" s="426"/>
      <c r="C497" s="445"/>
      <c r="D497" s="445"/>
      <c r="E497" s="445"/>
      <c r="F497" s="445"/>
      <c r="G497" s="445"/>
      <c r="H497" s="445"/>
      <c r="I497" s="426"/>
      <c r="J497" s="429"/>
      <c r="K497" s="429"/>
      <c r="L497" s="429"/>
      <c r="M497" s="429"/>
    </row>
    <row r="498" spans="1:13" x14ac:dyDescent="0.2">
      <c r="A498" s="426"/>
      <c r="B498" s="426"/>
      <c r="C498" s="445"/>
      <c r="D498" s="445"/>
      <c r="E498" s="445"/>
      <c r="F498" s="445"/>
      <c r="G498" s="445"/>
      <c r="H498" s="445"/>
      <c r="I498" s="426"/>
      <c r="J498" s="429"/>
      <c r="K498" s="429"/>
      <c r="L498" s="429"/>
      <c r="M498" s="429"/>
    </row>
    <row r="499" spans="1:13" x14ac:dyDescent="0.2">
      <c r="A499" s="426"/>
      <c r="B499" s="426"/>
      <c r="C499" s="445"/>
      <c r="D499" s="445"/>
      <c r="E499" s="445"/>
      <c r="F499" s="445"/>
      <c r="G499" s="445"/>
      <c r="H499" s="445"/>
      <c r="I499" s="426"/>
      <c r="J499" s="429"/>
      <c r="K499" s="429"/>
      <c r="L499" s="429"/>
      <c r="M499" s="429"/>
    </row>
    <row r="500" spans="1:13" x14ac:dyDescent="0.2">
      <c r="A500" s="426"/>
      <c r="B500" s="426"/>
      <c r="C500" s="445"/>
      <c r="D500" s="445"/>
      <c r="E500" s="445"/>
      <c r="F500" s="445"/>
      <c r="G500" s="445"/>
      <c r="H500" s="445"/>
      <c r="I500" s="426"/>
      <c r="J500" s="429"/>
      <c r="K500" s="429"/>
      <c r="L500" s="429"/>
      <c r="M500" s="429"/>
    </row>
    <row r="501" spans="1:13" x14ac:dyDescent="0.2">
      <c r="A501" s="426"/>
      <c r="B501" s="426"/>
      <c r="C501" s="445"/>
      <c r="D501" s="445"/>
      <c r="E501" s="445"/>
      <c r="F501" s="445"/>
      <c r="G501" s="445"/>
      <c r="H501" s="445"/>
      <c r="I501" s="426"/>
      <c r="J501" s="429"/>
      <c r="K501" s="429"/>
      <c r="L501" s="429"/>
      <c r="M501" s="429"/>
    </row>
    <row r="502" spans="1:13" x14ac:dyDescent="0.2">
      <c r="A502" s="426"/>
      <c r="B502" s="426"/>
      <c r="C502" s="445"/>
      <c r="D502" s="445"/>
      <c r="E502" s="445"/>
      <c r="F502" s="445"/>
      <c r="G502" s="445"/>
      <c r="H502" s="445"/>
      <c r="I502" s="426"/>
      <c r="J502" s="429"/>
      <c r="K502" s="429"/>
      <c r="L502" s="429"/>
      <c r="M502" s="429"/>
    </row>
    <row r="503" spans="1:13" x14ac:dyDescent="0.2">
      <c r="A503" s="426"/>
      <c r="B503" s="426"/>
      <c r="C503" s="445"/>
      <c r="D503" s="445"/>
      <c r="E503" s="445"/>
      <c r="F503" s="445"/>
      <c r="G503" s="445"/>
      <c r="H503" s="445"/>
      <c r="I503" s="426"/>
      <c r="J503" s="429"/>
      <c r="K503" s="429"/>
      <c r="L503" s="429"/>
      <c r="M503" s="429"/>
    </row>
    <row r="504" spans="1:13" x14ac:dyDescent="0.2">
      <c r="A504" s="426"/>
      <c r="B504" s="426"/>
      <c r="C504" s="445"/>
      <c r="D504" s="445"/>
      <c r="E504" s="445"/>
      <c r="F504" s="445"/>
      <c r="G504" s="445"/>
      <c r="H504" s="445"/>
      <c r="I504" s="426"/>
      <c r="J504" s="429"/>
      <c r="K504" s="429"/>
      <c r="L504" s="429"/>
      <c r="M504" s="429"/>
    </row>
    <row r="505" spans="1:13" x14ac:dyDescent="0.2">
      <c r="A505" s="426"/>
      <c r="B505" s="426"/>
      <c r="C505" s="445"/>
      <c r="D505" s="445"/>
      <c r="E505" s="445"/>
      <c r="F505" s="445"/>
      <c r="G505" s="445"/>
      <c r="H505" s="445"/>
      <c r="I505" s="426"/>
      <c r="J505" s="429"/>
      <c r="K505" s="429"/>
      <c r="L505" s="429"/>
      <c r="M505" s="429"/>
    </row>
    <row r="506" spans="1:13" x14ac:dyDescent="0.2">
      <c r="A506" s="426"/>
      <c r="B506" s="426"/>
      <c r="C506" s="445"/>
      <c r="D506" s="445"/>
      <c r="E506" s="445"/>
      <c r="F506" s="445"/>
      <c r="G506" s="445"/>
      <c r="H506" s="445"/>
      <c r="I506" s="426"/>
      <c r="J506" s="429"/>
      <c r="K506" s="429"/>
      <c r="L506" s="429"/>
      <c r="M506" s="429"/>
    </row>
    <row r="507" spans="1:13" x14ac:dyDescent="0.2">
      <c r="A507" s="426"/>
      <c r="B507" s="426"/>
      <c r="C507" s="445"/>
      <c r="D507" s="445"/>
      <c r="E507" s="445"/>
      <c r="F507" s="445"/>
      <c r="G507" s="445"/>
      <c r="H507" s="445"/>
      <c r="I507" s="426"/>
      <c r="J507" s="429"/>
      <c r="K507" s="429"/>
      <c r="L507" s="429"/>
      <c r="M507" s="429"/>
    </row>
    <row r="508" spans="1:13" x14ac:dyDescent="0.2">
      <c r="A508" s="426"/>
      <c r="B508" s="426"/>
      <c r="C508" s="445"/>
      <c r="D508" s="445"/>
      <c r="E508" s="445"/>
      <c r="F508" s="445"/>
      <c r="G508" s="445"/>
      <c r="H508" s="445"/>
      <c r="I508" s="426"/>
      <c r="J508" s="429"/>
      <c r="K508" s="429"/>
      <c r="L508" s="429"/>
      <c r="M508" s="429"/>
    </row>
    <row r="509" spans="1:13" x14ac:dyDescent="0.2">
      <c r="A509" s="426"/>
      <c r="B509" s="426"/>
      <c r="C509" s="445"/>
      <c r="D509" s="445"/>
      <c r="E509" s="445"/>
      <c r="F509" s="445"/>
      <c r="G509" s="445"/>
      <c r="H509" s="445"/>
      <c r="I509" s="426"/>
      <c r="J509" s="429"/>
      <c r="K509" s="429"/>
      <c r="L509" s="429"/>
      <c r="M509" s="429"/>
    </row>
    <row r="510" spans="1:13" x14ac:dyDescent="0.2">
      <c r="A510" s="426"/>
      <c r="B510" s="426"/>
      <c r="C510" s="445"/>
      <c r="D510" s="445"/>
      <c r="E510" s="445"/>
      <c r="F510" s="445"/>
      <c r="G510" s="445"/>
      <c r="H510" s="445"/>
      <c r="I510" s="426"/>
      <c r="J510" s="429"/>
      <c r="K510" s="429"/>
      <c r="L510" s="429"/>
      <c r="M510" s="429"/>
    </row>
    <row r="511" spans="1:13" x14ac:dyDescent="0.2">
      <c r="A511" s="426"/>
      <c r="B511" s="426"/>
      <c r="C511" s="445"/>
      <c r="D511" s="445"/>
      <c r="E511" s="445"/>
      <c r="F511" s="445"/>
      <c r="G511" s="445"/>
      <c r="H511" s="445"/>
      <c r="I511" s="426"/>
      <c r="J511" s="429"/>
      <c r="K511" s="429"/>
      <c r="L511" s="429"/>
      <c r="M511" s="429"/>
    </row>
    <row r="512" spans="1:13" x14ac:dyDescent="0.2">
      <c r="A512" s="426"/>
      <c r="B512" s="426"/>
      <c r="C512" s="445"/>
      <c r="D512" s="445"/>
      <c r="E512" s="445"/>
      <c r="F512" s="445"/>
      <c r="G512" s="445"/>
      <c r="H512" s="445"/>
      <c r="I512" s="426"/>
      <c r="J512" s="429"/>
      <c r="K512" s="429"/>
      <c r="L512" s="429"/>
      <c r="M512" s="429"/>
    </row>
    <row r="513" spans="1:13" x14ac:dyDescent="0.2">
      <c r="A513" s="426"/>
      <c r="B513" s="426"/>
      <c r="C513" s="445"/>
      <c r="D513" s="445"/>
      <c r="E513" s="445"/>
      <c r="F513" s="445"/>
      <c r="G513" s="445"/>
      <c r="H513" s="445"/>
      <c r="I513" s="426"/>
      <c r="J513" s="429"/>
      <c r="K513" s="429"/>
      <c r="L513" s="429"/>
      <c r="M513" s="429"/>
    </row>
    <row r="514" spans="1:13" x14ac:dyDescent="0.2">
      <c r="A514" s="426"/>
      <c r="B514" s="426"/>
      <c r="C514" s="445"/>
      <c r="D514" s="445"/>
      <c r="E514" s="445"/>
      <c r="F514" s="445"/>
      <c r="G514" s="445"/>
      <c r="H514" s="445"/>
      <c r="I514" s="426"/>
      <c r="J514" s="429"/>
      <c r="K514" s="429"/>
      <c r="L514" s="429"/>
      <c r="M514" s="429"/>
    </row>
    <row r="515" spans="1:13" x14ac:dyDescent="0.2">
      <c r="A515" s="426"/>
      <c r="B515" s="426"/>
      <c r="C515" s="445"/>
      <c r="D515" s="445"/>
      <c r="E515" s="445"/>
      <c r="F515" s="445"/>
      <c r="G515" s="445"/>
      <c r="H515" s="445"/>
      <c r="I515" s="426"/>
      <c r="J515" s="429"/>
      <c r="K515" s="429"/>
      <c r="L515" s="429"/>
      <c r="M515" s="429"/>
    </row>
    <row r="516" spans="1:13" x14ac:dyDescent="0.2">
      <c r="A516" s="426"/>
      <c r="B516" s="426"/>
      <c r="C516" s="445"/>
      <c r="D516" s="445"/>
      <c r="E516" s="445"/>
      <c r="F516" s="445"/>
      <c r="G516" s="445"/>
      <c r="H516" s="445"/>
      <c r="I516" s="426"/>
      <c r="J516" s="429"/>
      <c r="K516" s="429"/>
      <c r="L516" s="429"/>
      <c r="M516" s="429"/>
    </row>
    <row r="517" spans="1:13" x14ac:dyDescent="0.2">
      <c r="A517" s="426"/>
      <c r="B517" s="426"/>
      <c r="C517" s="445"/>
      <c r="D517" s="445"/>
      <c r="E517" s="445"/>
      <c r="F517" s="445"/>
      <c r="G517" s="445"/>
      <c r="H517" s="445"/>
      <c r="I517" s="426"/>
      <c r="J517" s="429"/>
      <c r="K517" s="429"/>
      <c r="L517" s="429"/>
      <c r="M517" s="429"/>
    </row>
    <row r="518" spans="1:13" x14ac:dyDescent="0.2">
      <c r="A518" s="426"/>
      <c r="B518" s="426"/>
      <c r="C518" s="445"/>
      <c r="D518" s="445"/>
      <c r="E518" s="445"/>
      <c r="F518" s="445"/>
      <c r="G518" s="445"/>
      <c r="H518" s="445"/>
      <c r="I518" s="426"/>
      <c r="J518" s="429"/>
      <c r="K518" s="429"/>
      <c r="L518" s="429"/>
      <c r="M518" s="429"/>
    </row>
    <row r="519" spans="1:13" x14ac:dyDescent="0.2">
      <c r="A519" s="426"/>
      <c r="B519" s="426"/>
      <c r="C519" s="445"/>
      <c r="D519" s="445"/>
      <c r="E519" s="445"/>
      <c r="F519" s="445"/>
      <c r="G519" s="445"/>
      <c r="H519" s="445"/>
      <c r="I519" s="426"/>
      <c r="J519" s="429"/>
      <c r="K519" s="429"/>
      <c r="L519" s="429"/>
      <c r="M519" s="429"/>
    </row>
    <row r="520" spans="1:13" x14ac:dyDescent="0.2">
      <c r="A520" s="426"/>
      <c r="B520" s="426"/>
      <c r="C520" s="445"/>
      <c r="D520" s="445"/>
      <c r="E520" s="445"/>
      <c r="F520" s="445"/>
      <c r="G520" s="445"/>
      <c r="H520" s="445"/>
      <c r="I520" s="426"/>
      <c r="J520" s="429"/>
      <c r="K520" s="429"/>
      <c r="L520" s="429"/>
      <c r="M520" s="429"/>
    </row>
    <row r="521" spans="1:13" x14ac:dyDescent="0.2">
      <c r="A521" s="426"/>
      <c r="B521" s="426"/>
      <c r="C521" s="445"/>
      <c r="D521" s="445"/>
      <c r="E521" s="445"/>
      <c r="F521" s="445"/>
      <c r="G521" s="445"/>
      <c r="H521" s="445"/>
      <c r="I521" s="426"/>
      <c r="J521" s="429"/>
      <c r="K521" s="429"/>
      <c r="L521" s="429"/>
      <c r="M521" s="429"/>
    </row>
    <row r="522" spans="1:13" x14ac:dyDescent="0.2">
      <c r="A522" s="426"/>
      <c r="B522" s="426"/>
      <c r="C522" s="445"/>
      <c r="D522" s="445"/>
      <c r="E522" s="445"/>
      <c r="F522" s="445"/>
      <c r="G522" s="445"/>
      <c r="H522" s="445"/>
      <c r="I522" s="426"/>
      <c r="J522" s="429"/>
      <c r="K522" s="429"/>
      <c r="L522" s="429"/>
      <c r="M522" s="429"/>
    </row>
    <row r="523" spans="1:13" x14ac:dyDescent="0.2">
      <c r="A523" s="426"/>
      <c r="B523" s="426"/>
      <c r="C523" s="445"/>
      <c r="D523" s="445"/>
      <c r="E523" s="445"/>
      <c r="F523" s="445"/>
      <c r="G523" s="445"/>
      <c r="H523" s="445"/>
      <c r="I523" s="426"/>
      <c r="J523" s="429"/>
      <c r="K523" s="429"/>
      <c r="L523" s="429"/>
      <c r="M523" s="429"/>
    </row>
    <row r="524" spans="1:13" x14ac:dyDescent="0.2">
      <c r="A524" s="426"/>
      <c r="B524" s="426"/>
      <c r="C524" s="445"/>
      <c r="D524" s="445"/>
      <c r="E524" s="445"/>
      <c r="F524" s="445"/>
      <c r="G524" s="445"/>
      <c r="H524" s="445"/>
      <c r="I524" s="426"/>
      <c r="J524" s="429"/>
      <c r="K524" s="429"/>
      <c r="L524" s="429"/>
      <c r="M524" s="429"/>
    </row>
    <row r="525" spans="1:13" x14ac:dyDescent="0.2">
      <c r="A525" s="426"/>
      <c r="B525" s="426"/>
      <c r="C525" s="445"/>
      <c r="D525" s="445"/>
      <c r="E525" s="445"/>
      <c r="F525" s="445"/>
      <c r="G525" s="445"/>
      <c r="H525" s="445"/>
      <c r="I525" s="426"/>
      <c r="J525" s="429"/>
      <c r="K525" s="429"/>
      <c r="L525" s="429"/>
      <c r="M525" s="429"/>
    </row>
    <row r="526" spans="1:13" x14ac:dyDescent="0.2">
      <c r="A526" s="426"/>
      <c r="B526" s="426"/>
      <c r="C526" s="445"/>
      <c r="D526" s="445"/>
      <c r="E526" s="445"/>
      <c r="F526" s="445"/>
      <c r="G526" s="445"/>
      <c r="H526" s="445"/>
      <c r="I526" s="426"/>
      <c r="J526" s="429"/>
      <c r="K526" s="429"/>
      <c r="L526" s="429"/>
      <c r="M526" s="429"/>
    </row>
    <row r="527" spans="1:13" x14ac:dyDescent="0.2">
      <c r="A527" s="426"/>
      <c r="B527" s="426"/>
      <c r="C527" s="445"/>
      <c r="D527" s="445"/>
      <c r="E527" s="445"/>
      <c r="F527" s="445"/>
      <c r="G527" s="445"/>
      <c r="H527" s="445"/>
      <c r="I527" s="426"/>
      <c r="J527" s="429"/>
      <c r="K527" s="429"/>
      <c r="L527" s="429"/>
      <c r="M527" s="429"/>
    </row>
    <row r="528" spans="1:13" x14ac:dyDescent="0.2">
      <c r="A528" s="426"/>
      <c r="B528" s="426"/>
      <c r="C528" s="445"/>
      <c r="D528" s="445"/>
      <c r="E528" s="445"/>
      <c r="F528" s="445"/>
      <c r="G528" s="445"/>
      <c r="H528" s="445"/>
      <c r="I528" s="426"/>
      <c r="J528" s="429"/>
      <c r="K528" s="429"/>
      <c r="L528" s="429"/>
      <c r="M528" s="429"/>
    </row>
    <row r="529" spans="1:13" x14ac:dyDescent="0.2">
      <c r="A529" s="426"/>
      <c r="B529" s="426"/>
      <c r="C529" s="445"/>
      <c r="D529" s="445"/>
      <c r="E529" s="445"/>
      <c r="F529" s="445"/>
      <c r="G529" s="445"/>
      <c r="H529" s="445"/>
      <c r="I529" s="426"/>
      <c r="J529" s="429"/>
      <c r="K529" s="429"/>
      <c r="L529" s="429"/>
      <c r="M529" s="429"/>
    </row>
    <row r="530" spans="1:13" x14ac:dyDescent="0.2">
      <c r="A530" s="426"/>
      <c r="B530" s="426"/>
      <c r="C530" s="445"/>
      <c r="D530" s="445"/>
      <c r="E530" s="445"/>
      <c r="F530" s="445"/>
      <c r="G530" s="445"/>
      <c r="H530" s="445"/>
      <c r="I530" s="426"/>
      <c r="J530" s="429"/>
      <c r="K530" s="429"/>
      <c r="L530" s="429"/>
      <c r="M530" s="429"/>
    </row>
    <row r="531" spans="1:13" x14ac:dyDescent="0.2">
      <c r="A531" s="426"/>
      <c r="B531" s="426"/>
      <c r="C531" s="445"/>
      <c r="D531" s="445"/>
      <c r="E531" s="445"/>
      <c r="F531" s="445"/>
      <c r="G531" s="445"/>
      <c r="H531" s="445"/>
      <c r="I531" s="426"/>
      <c r="J531" s="429"/>
      <c r="K531" s="429"/>
      <c r="L531" s="429"/>
      <c r="M531" s="429"/>
    </row>
    <row r="532" spans="1:13" x14ac:dyDescent="0.2">
      <c r="A532" s="426"/>
      <c r="B532" s="426"/>
      <c r="C532" s="445"/>
      <c r="D532" s="445"/>
      <c r="E532" s="445"/>
      <c r="F532" s="445"/>
      <c r="G532" s="445"/>
      <c r="H532" s="445"/>
      <c r="I532" s="426"/>
      <c r="J532" s="429"/>
      <c r="K532" s="429"/>
      <c r="L532" s="429"/>
      <c r="M532" s="429"/>
    </row>
    <row r="533" spans="1:13" x14ac:dyDescent="0.2">
      <c r="A533" s="426"/>
      <c r="B533" s="426"/>
      <c r="C533" s="445"/>
      <c r="D533" s="445"/>
      <c r="E533" s="445"/>
      <c r="F533" s="445"/>
      <c r="G533" s="445"/>
      <c r="H533" s="445"/>
      <c r="I533" s="426"/>
      <c r="J533" s="429"/>
      <c r="K533" s="429"/>
      <c r="L533" s="429"/>
      <c r="M533" s="429"/>
    </row>
    <row r="534" spans="1:13" x14ac:dyDescent="0.2">
      <c r="A534" s="426"/>
      <c r="B534" s="426"/>
      <c r="C534" s="445"/>
      <c r="D534" s="445"/>
      <c r="E534" s="445"/>
      <c r="F534" s="445"/>
      <c r="G534" s="445"/>
      <c r="H534" s="445"/>
      <c r="I534" s="426"/>
      <c r="J534" s="429"/>
      <c r="K534" s="429"/>
      <c r="L534" s="429"/>
      <c r="M534" s="429"/>
    </row>
    <row r="535" spans="1:13" x14ac:dyDescent="0.2">
      <c r="A535" s="426"/>
      <c r="B535" s="426"/>
      <c r="C535" s="445"/>
      <c r="D535" s="445"/>
      <c r="E535" s="445"/>
      <c r="F535" s="445"/>
      <c r="G535" s="445"/>
      <c r="H535" s="445"/>
      <c r="I535" s="426"/>
      <c r="J535" s="429"/>
      <c r="K535" s="429"/>
      <c r="L535" s="429"/>
      <c r="M535" s="429"/>
    </row>
    <row r="536" spans="1:13" x14ac:dyDescent="0.2">
      <c r="A536" s="426"/>
      <c r="B536" s="426"/>
      <c r="C536" s="445"/>
      <c r="D536" s="445"/>
      <c r="E536" s="445"/>
      <c r="F536" s="445"/>
      <c r="G536" s="445"/>
      <c r="H536" s="445"/>
      <c r="I536" s="426"/>
      <c r="J536" s="429"/>
      <c r="K536" s="429"/>
      <c r="L536" s="429"/>
      <c r="M536" s="429"/>
    </row>
    <row r="537" spans="1:13" x14ac:dyDescent="0.2">
      <c r="A537" s="426"/>
      <c r="B537" s="426"/>
      <c r="C537" s="445"/>
      <c r="D537" s="445"/>
      <c r="E537" s="445"/>
      <c r="F537" s="445"/>
      <c r="G537" s="445"/>
      <c r="H537" s="445"/>
      <c r="I537" s="426"/>
      <c r="J537" s="429"/>
      <c r="K537" s="429"/>
      <c r="L537" s="429"/>
      <c r="M537" s="429"/>
    </row>
    <row r="538" spans="1:13" x14ac:dyDescent="0.2">
      <c r="A538" s="426"/>
      <c r="B538" s="426"/>
      <c r="C538" s="445"/>
      <c r="D538" s="445"/>
      <c r="E538" s="445"/>
      <c r="F538" s="445"/>
      <c r="G538" s="445"/>
      <c r="H538" s="445"/>
      <c r="I538" s="426"/>
      <c r="J538" s="429"/>
      <c r="K538" s="429"/>
      <c r="L538" s="429"/>
      <c r="M538" s="429"/>
    </row>
    <row r="539" spans="1:13" x14ac:dyDescent="0.2">
      <c r="A539" s="426"/>
      <c r="B539" s="426"/>
      <c r="C539" s="445"/>
      <c r="D539" s="445"/>
      <c r="E539" s="445"/>
      <c r="F539" s="445"/>
      <c r="G539" s="445"/>
      <c r="H539" s="445"/>
      <c r="I539" s="426"/>
      <c r="J539" s="429"/>
      <c r="K539" s="429"/>
      <c r="L539" s="429"/>
      <c r="M539" s="429"/>
    </row>
    <row r="540" spans="1:13" x14ac:dyDescent="0.2">
      <c r="A540" s="426"/>
      <c r="B540" s="426"/>
      <c r="C540" s="445"/>
      <c r="D540" s="445"/>
      <c r="E540" s="445"/>
      <c r="F540" s="445"/>
      <c r="G540" s="445"/>
      <c r="H540" s="445"/>
      <c r="I540" s="426"/>
      <c r="J540" s="429"/>
      <c r="K540" s="429"/>
      <c r="L540" s="429"/>
      <c r="M540" s="429"/>
    </row>
    <row r="541" spans="1:13" x14ac:dyDescent="0.2">
      <c r="A541" s="426"/>
      <c r="B541" s="426"/>
      <c r="C541" s="445"/>
      <c r="D541" s="445"/>
      <c r="E541" s="445"/>
      <c r="F541" s="445"/>
      <c r="G541" s="445"/>
      <c r="H541" s="445"/>
      <c r="I541" s="426"/>
      <c r="J541" s="429"/>
      <c r="K541" s="429"/>
      <c r="L541" s="429"/>
      <c r="M541" s="429"/>
    </row>
    <row r="542" spans="1:13" x14ac:dyDescent="0.2">
      <c r="A542" s="426"/>
      <c r="B542" s="426"/>
      <c r="C542" s="445"/>
      <c r="D542" s="445"/>
      <c r="E542" s="445"/>
      <c r="F542" s="445"/>
      <c r="G542" s="445"/>
      <c r="H542" s="445"/>
      <c r="I542" s="426"/>
      <c r="J542" s="429"/>
      <c r="K542" s="429"/>
      <c r="L542" s="429"/>
      <c r="M542" s="429"/>
    </row>
    <row r="543" spans="1:13" x14ac:dyDescent="0.2">
      <c r="A543" s="426"/>
      <c r="B543" s="426"/>
      <c r="C543" s="445"/>
      <c r="D543" s="445"/>
      <c r="E543" s="445"/>
      <c r="F543" s="445"/>
      <c r="G543" s="445"/>
      <c r="H543" s="445"/>
      <c r="I543" s="426"/>
      <c r="J543" s="429"/>
      <c r="K543" s="429"/>
      <c r="L543" s="429"/>
      <c r="M543" s="429"/>
    </row>
    <row r="544" spans="1:13" x14ac:dyDescent="0.2">
      <c r="A544" s="426"/>
      <c r="B544" s="426"/>
      <c r="C544" s="445"/>
      <c r="D544" s="445"/>
      <c r="E544" s="445"/>
      <c r="F544" s="445"/>
      <c r="G544" s="445"/>
      <c r="H544" s="445"/>
      <c r="I544" s="426"/>
      <c r="J544" s="429"/>
      <c r="K544" s="429"/>
      <c r="L544" s="429"/>
      <c r="M544" s="429"/>
    </row>
    <row r="545" spans="1:13" x14ac:dyDescent="0.2">
      <c r="A545" s="426"/>
      <c r="B545" s="426"/>
      <c r="C545" s="445"/>
      <c r="D545" s="445"/>
      <c r="E545" s="445"/>
      <c r="F545" s="445"/>
      <c r="G545" s="445"/>
      <c r="H545" s="445"/>
      <c r="I545" s="426"/>
      <c r="J545" s="429"/>
      <c r="K545" s="429"/>
      <c r="L545" s="429"/>
      <c r="M545" s="429"/>
    </row>
    <row r="546" spans="1:13" x14ac:dyDescent="0.2">
      <c r="A546" s="426"/>
      <c r="B546" s="426"/>
      <c r="C546" s="445"/>
      <c r="D546" s="445"/>
      <c r="E546" s="445"/>
      <c r="F546" s="445"/>
      <c r="G546" s="445"/>
      <c r="H546" s="445"/>
      <c r="I546" s="426"/>
      <c r="J546" s="429"/>
      <c r="K546" s="429"/>
      <c r="L546" s="429"/>
      <c r="M546" s="429"/>
    </row>
    <row r="547" spans="1:13" x14ac:dyDescent="0.2">
      <c r="A547" s="426"/>
      <c r="B547" s="426"/>
      <c r="C547" s="445"/>
      <c r="D547" s="445"/>
      <c r="E547" s="445"/>
      <c r="F547" s="445"/>
      <c r="G547" s="445"/>
      <c r="H547" s="445"/>
      <c r="I547" s="426"/>
      <c r="J547" s="429"/>
      <c r="K547" s="429"/>
      <c r="L547" s="429"/>
      <c r="M547" s="429"/>
    </row>
    <row r="548" spans="1:13" x14ac:dyDescent="0.2">
      <c r="A548" s="426"/>
      <c r="B548" s="426"/>
      <c r="C548" s="445"/>
      <c r="D548" s="445"/>
      <c r="E548" s="445"/>
      <c r="F548" s="445"/>
      <c r="G548" s="445"/>
      <c r="H548" s="445"/>
      <c r="I548" s="426"/>
      <c r="J548" s="429"/>
      <c r="K548" s="429"/>
      <c r="L548" s="429"/>
      <c r="M548" s="429"/>
    </row>
    <row r="549" spans="1:13" x14ac:dyDescent="0.2">
      <c r="A549" s="426"/>
      <c r="B549" s="426"/>
      <c r="C549" s="445"/>
      <c r="D549" s="445"/>
      <c r="E549" s="445"/>
      <c r="F549" s="445"/>
      <c r="G549" s="445"/>
      <c r="H549" s="445"/>
      <c r="I549" s="426"/>
      <c r="J549" s="429"/>
      <c r="K549" s="429"/>
      <c r="L549" s="429"/>
      <c r="M549" s="429"/>
    </row>
    <row r="550" spans="1:13" x14ac:dyDescent="0.2">
      <c r="A550" s="426"/>
      <c r="B550" s="426"/>
      <c r="C550" s="445"/>
      <c r="D550" s="445"/>
      <c r="E550" s="445"/>
      <c r="F550" s="445"/>
      <c r="G550" s="445"/>
      <c r="H550" s="445"/>
      <c r="I550" s="426"/>
      <c r="J550" s="429"/>
      <c r="K550" s="429"/>
      <c r="L550" s="429"/>
      <c r="M550" s="429"/>
    </row>
    <row r="551" spans="1:13" x14ac:dyDescent="0.2">
      <c r="A551" s="426"/>
      <c r="B551" s="426"/>
      <c r="C551" s="445"/>
      <c r="D551" s="445"/>
      <c r="E551" s="445"/>
      <c r="F551" s="445"/>
      <c r="G551" s="445"/>
      <c r="H551" s="445"/>
      <c r="I551" s="426"/>
      <c r="J551" s="429"/>
      <c r="K551" s="429"/>
      <c r="L551" s="429"/>
      <c r="M551" s="429"/>
    </row>
    <row r="552" spans="1:13" x14ac:dyDescent="0.2">
      <c r="A552" s="426"/>
      <c r="B552" s="426"/>
      <c r="C552" s="445"/>
      <c r="D552" s="445"/>
      <c r="E552" s="445"/>
      <c r="F552" s="445"/>
      <c r="G552" s="445"/>
      <c r="H552" s="445"/>
      <c r="I552" s="426"/>
      <c r="J552" s="429"/>
      <c r="K552" s="429"/>
      <c r="L552" s="429"/>
      <c r="M552" s="429"/>
    </row>
    <row r="553" spans="1:13" x14ac:dyDescent="0.2">
      <c r="A553" s="426"/>
      <c r="B553" s="426"/>
      <c r="C553" s="445"/>
      <c r="D553" s="445"/>
      <c r="E553" s="445"/>
      <c r="F553" s="445"/>
      <c r="G553" s="445"/>
      <c r="H553" s="445"/>
      <c r="I553" s="426"/>
      <c r="J553" s="429"/>
      <c r="K553" s="429"/>
      <c r="L553" s="429"/>
      <c r="M553" s="429"/>
    </row>
    <row r="554" spans="1:13" x14ac:dyDescent="0.2">
      <c r="A554" s="426"/>
      <c r="B554" s="426"/>
      <c r="C554" s="445"/>
      <c r="D554" s="445"/>
      <c r="E554" s="445"/>
      <c r="F554" s="445"/>
      <c r="G554" s="445"/>
      <c r="H554" s="445"/>
      <c r="I554" s="426"/>
      <c r="J554" s="429"/>
      <c r="K554" s="429"/>
      <c r="L554" s="429"/>
      <c r="M554" s="429"/>
    </row>
    <row r="555" spans="1:13" x14ac:dyDescent="0.2">
      <c r="A555" s="426"/>
      <c r="B555" s="426"/>
      <c r="C555" s="445"/>
      <c r="D555" s="445"/>
      <c r="E555" s="445"/>
      <c r="F555" s="445"/>
      <c r="G555" s="445"/>
      <c r="H555" s="445"/>
      <c r="I555" s="426"/>
      <c r="J555" s="429"/>
      <c r="K555" s="429"/>
      <c r="L555" s="429"/>
      <c r="M555" s="429"/>
    </row>
    <row r="556" spans="1:13" x14ac:dyDescent="0.2">
      <c r="A556" s="426"/>
      <c r="B556" s="426"/>
      <c r="C556" s="445"/>
      <c r="D556" s="445"/>
      <c r="E556" s="445"/>
      <c r="F556" s="445"/>
      <c r="G556" s="445"/>
      <c r="H556" s="445"/>
      <c r="I556" s="426"/>
      <c r="J556" s="429"/>
      <c r="K556" s="429"/>
      <c r="L556" s="429"/>
      <c r="M556" s="429"/>
    </row>
    <row r="557" spans="1:13" x14ac:dyDescent="0.2">
      <c r="A557" s="426"/>
      <c r="B557" s="426"/>
      <c r="C557" s="445"/>
      <c r="D557" s="445"/>
      <c r="E557" s="445"/>
      <c r="F557" s="445"/>
      <c r="G557" s="445"/>
      <c r="H557" s="445"/>
      <c r="I557" s="426"/>
      <c r="J557" s="429"/>
      <c r="K557" s="429"/>
      <c r="L557" s="429"/>
      <c r="M557" s="429"/>
    </row>
    <row r="558" spans="1:13" x14ac:dyDescent="0.2">
      <c r="A558" s="426"/>
      <c r="B558" s="426"/>
      <c r="C558" s="445"/>
      <c r="D558" s="445"/>
      <c r="E558" s="445"/>
      <c r="F558" s="445"/>
      <c r="G558" s="445"/>
      <c r="H558" s="445"/>
      <c r="I558" s="426"/>
      <c r="J558" s="429"/>
      <c r="K558" s="429"/>
      <c r="L558" s="429"/>
      <c r="M558" s="429"/>
    </row>
    <row r="559" spans="1:13" x14ac:dyDescent="0.2">
      <c r="A559" s="426"/>
      <c r="B559" s="426"/>
      <c r="C559" s="445"/>
      <c r="D559" s="445"/>
      <c r="E559" s="445"/>
      <c r="F559" s="445"/>
      <c r="G559" s="445"/>
      <c r="H559" s="445"/>
      <c r="I559" s="426"/>
      <c r="J559" s="429"/>
      <c r="K559" s="429"/>
      <c r="L559" s="429"/>
      <c r="M559" s="429"/>
    </row>
    <row r="560" spans="1:13" x14ac:dyDescent="0.2">
      <c r="A560" s="426"/>
      <c r="B560" s="426"/>
      <c r="C560" s="445"/>
      <c r="D560" s="445"/>
      <c r="E560" s="445"/>
      <c r="F560" s="445"/>
      <c r="G560" s="445"/>
      <c r="H560" s="445"/>
      <c r="I560" s="426"/>
      <c r="J560" s="429"/>
      <c r="K560" s="429"/>
      <c r="L560" s="429"/>
      <c r="M560" s="429"/>
    </row>
    <row r="561" spans="1:13" x14ac:dyDescent="0.2">
      <c r="A561" s="426"/>
      <c r="B561" s="426"/>
      <c r="C561" s="445"/>
      <c r="D561" s="445"/>
      <c r="E561" s="445"/>
      <c r="F561" s="445"/>
      <c r="G561" s="445"/>
      <c r="H561" s="445"/>
      <c r="I561" s="426"/>
      <c r="J561" s="429"/>
      <c r="K561" s="429"/>
      <c r="L561" s="429"/>
      <c r="M561" s="429"/>
    </row>
    <row r="562" spans="1:13" x14ac:dyDescent="0.2">
      <c r="A562" s="426"/>
      <c r="B562" s="426"/>
      <c r="C562" s="445"/>
      <c r="D562" s="445"/>
      <c r="E562" s="445"/>
      <c r="F562" s="445"/>
      <c r="G562" s="445"/>
      <c r="H562" s="445"/>
      <c r="I562" s="426"/>
      <c r="J562" s="429"/>
      <c r="K562" s="429"/>
      <c r="L562" s="429"/>
      <c r="M562" s="429"/>
    </row>
    <row r="563" spans="1:13" x14ac:dyDescent="0.2">
      <c r="A563" s="426"/>
      <c r="B563" s="426"/>
      <c r="C563" s="445"/>
      <c r="D563" s="445"/>
      <c r="E563" s="445"/>
      <c r="F563" s="445"/>
      <c r="G563" s="445"/>
      <c r="H563" s="445"/>
      <c r="I563" s="426"/>
      <c r="J563" s="429"/>
      <c r="K563" s="429"/>
      <c r="L563" s="429"/>
      <c r="M563" s="429"/>
    </row>
    <row r="564" spans="1:13" x14ac:dyDescent="0.2">
      <c r="A564" s="426"/>
      <c r="B564" s="426"/>
      <c r="C564" s="445"/>
      <c r="D564" s="445"/>
      <c r="E564" s="445"/>
      <c r="F564" s="445"/>
      <c r="G564" s="445"/>
      <c r="H564" s="445"/>
      <c r="I564" s="426"/>
      <c r="J564" s="429"/>
      <c r="K564" s="429"/>
      <c r="L564" s="429"/>
      <c r="M564" s="429"/>
    </row>
    <row r="565" spans="1:13" x14ac:dyDescent="0.2">
      <c r="A565" s="426"/>
      <c r="B565" s="426"/>
      <c r="C565" s="445"/>
      <c r="D565" s="445"/>
      <c r="E565" s="445"/>
      <c r="F565" s="445"/>
      <c r="G565" s="445"/>
      <c r="H565" s="445"/>
      <c r="I565" s="426"/>
      <c r="J565" s="429"/>
      <c r="K565" s="429"/>
      <c r="L565" s="429"/>
      <c r="M565" s="429"/>
    </row>
    <row r="566" spans="1:13" x14ac:dyDescent="0.2">
      <c r="A566" s="426"/>
      <c r="B566" s="426"/>
      <c r="C566" s="445"/>
      <c r="D566" s="445"/>
      <c r="E566" s="445"/>
      <c r="F566" s="445"/>
      <c r="G566" s="445"/>
      <c r="H566" s="445"/>
      <c r="I566" s="426"/>
      <c r="J566" s="429"/>
      <c r="K566" s="429"/>
      <c r="L566" s="429"/>
      <c r="M566" s="429"/>
    </row>
    <row r="567" spans="1:13" x14ac:dyDescent="0.2">
      <c r="A567" s="426"/>
      <c r="B567" s="426"/>
      <c r="C567" s="445"/>
      <c r="D567" s="445"/>
      <c r="E567" s="445"/>
      <c r="F567" s="445"/>
      <c r="G567" s="445"/>
      <c r="H567" s="445"/>
      <c r="I567" s="426"/>
      <c r="J567" s="429"/>
      <c r="K567" s="429"/>
      <c r="L567" s="429"/>
      <c r="M567" s="429"/>
    </row>
    <row r="568" spans="1:13" x14ac:dyDescent="0.2">
      <c r="A568" s="426"/>
      <c r="B568" s="426"/>
      <c r="C568" s="445"/>
      <c r="D568" s="445"/>
      <c r="E568" s="445"/>
      <c r="F568" s="445"/>
      <c r="G568" s="445"/>
      <c r="H568" s="445"/>
      <c r="I568" s="426"/>
      <c r="J568" s="429"/>
      <c r="K568" s="429"/>
      <c r="L568" s="429"/>
      <c r="M568" s="429"/>
    </row>
    <row r="569" spans="1:13" x14ac:dyDescent="0.2">
      <c r="A569" s="426"/>
      <c r="B569" s="426"/>
      <c r="C569" s="445"/>
      <c r="D569" s="445"/>
      <c r="E569" s="445"/>
      <c r="F569" s="445"/>
      <c r="G569" s="445"/>
      <c r="H569" s="445"/>
      <c r="I569" s="426"/>
      <c r="J569" s="429"/>
      <c r="K569" s="429"/>
      <c r="L569" s="429"/>
      <c r="M569" s="429"/>
    </row>
    <row r="570" spans="1:13" x14ac:dyDescent="0.2">
      <c r="A570" s="426"/>
      <c r="B570" s="426"/>
      <c r="C570" s="445"/>
      <c r="D570" s="445"/>
      <c r="E570" s="445"/>
      <c r="F570" s="445"/>
      <c r="G570" s="445"/>
      <c r="H570" s="445"/>
      <c r="I570" s="426"/>
      <c r="J570" s="429"/>
      <c r="K570" s="429"/>
      <c r="L570" s="429"/>
      <c r="M570" s="429"/>
    </row>
    <row r="571" spans="1:13" x14ac:dyDescent="0.2">
      <c r="A571" s="426"/>
      <c r="B571" s="426"/>
      <c r="C571" s="445"/>
      <c r="D571" s="445"/>
      <c r="E571" s="445"/>
      <c r="F571" s="445"/>
      <c r="G571" s="445"/>
      <c r="H571" s="445"/>
      <c r="I571" s="426"/>
      <c r="J571" s="429"/>
      <c r="K571" s="429"/>
      <c r="L571" s="429"/>
      <c r="M571" s="429"/>
    </row>
    <row r="572" spans="1:13" x14ac:dyDescent="0.2">
      <c r="A572" s="426"/>
      <c r="B572" s="426"/>
      <c r="C572" s="445"/>
      <c r="D572" s="445"/>
      <c r="E572" s="445"/>
      <c r="F572" s="445"/>
      <c r="G572" s="445"/>
      <c r="H572" s="445"/>
      <c r="I572" s="426"/>
      <c r="J572" s="429"/>
      <c r="K572" s="429"/>
      <c r="L572" s="429"/>
      <c r="M572" s="429"/>
    </row>
    <row r="573" spans="1:13" x14ac:dyDescent="0.2">
      <c r="A573" s="426"/>
      <c r="B573" s="426"/>
      <c r="C573" s="445"/>
      <c r="D573" s="445"/>
      <c r="E573" s="445"/>
      <c r="F573" s="445"/>
      <c r="G573" s="445"/>
      <c r="H573" s="445"/>
      <c r="I573" s="426"/>
      <c r="J573" s="429"/>
      <c r="K573" s="429"/>
      <c r="L573" s="429"/>
      <c r="M573" s="429"/>
    </row>
    <row r="574" spans="1:13" x14ac:dyDescent="0.2">
      <c r="A574" s="426"/>
      <c r="B574" s="426"/>
      <c r="C574" s="445"/>
      <c r="D574" s="445"/>
      <c r="E574" s="445"/>
      <c r="F574" s="445"/>
      <c r="G574" s="445"/>
      <c r="H574" s="445"/>
      <c r="I574" s="426"/>
      <c r="J574" s="429"/>
      <c r="K574" s="429"/>
      <c r="L574" s="429"/>
      <c r="M574" s="429"/>
    </row>
    <row r="575" spans="1:13" x14ac:dyDescent="0.2">
      <c r="A575" s="426"/>
      <c r="B575" s="426"/>
      <c r="C575" s="445"/>
      <c r="D575" s="445"/>
      <c r="E575" s="445"/>
      <c r="F575" s="445"/>
      <c r="G575" s="445"/>
      <c r="H575" s="445"/>
      <c r="I575" s="426"/>
      <c r="J575" s="429"/>
      <c r="K575" s="429"/>
      <c r="L575" s="429"/>
      <c r="M575" s="429"/>
    </row>
    <row r="576" spans="1:13" x14ac:dyDescent="0.2">
      <c r="A576" s="426"/>
      <c r="B576" s="426"/>
      <c r="C576" s="445"/>
      <c r="D576" s="445"/>
      <c r="E576" s="445"/>
      <c r="F576" s="445"/>
      <c r="G576" s="445"/>
      <c r="H576" s="445"/>
      <c r="I576" s="426"/>
      <c r="J576" s="429"/>
      <c r="K576" s="429"/>
      <c r="L576" s="429"/>
      <c r="M576" s="429"/>
    </row>
    <row r="577" spans="1:13" x14ac:dyDescent="0.2">
      <c r="A577" s="426"/>
      <c r="B577" s="426"/>
      <c r="C577" s="445"/>
      <c r="D577" s="445"/>
      <c r="E577" s="445"/>
      <c r="F577" s="445"/>
      <c r="G577" s="445"/>
      <c r="H577" s="445"/>
      <c r="I577" s="426"/>
      <c r="J577" s="429"/>
      <c r="K577" s="429"/>
      <c r="L577" s="429"/>
      <c r="M577" s="429"/>
    </row>
    <row r="578" spans="1:13" x14ac:dyDescent="0.2">
      <c r="A578" s="426"/>
      <c r="B578" s="426"/>
      <c r="C578" s="445"/>
      <c r="D578" s="445"/>
      <c r="E578" s="445"/>
      <c r="F578" s="445"/>
      <c r="G578" s="445"/>
      <c r="H578" s="445"/>
      <c r="I578" s="426"/>
      <c r="J578" s="429"/>
      <c r="K578" s="429"/>
      <c r="L578" s="429"/>
      <c r="M578" s="429"/>
    </row>
    <row r="579" spans="1:13" x14ac:dyDescent="0.2">
      <c r="A579" s="426"/>
      <c r="B579" s="426"/>
      <c r="C579" s="445"/>
      <c r="D579" s="445"/>
      <c r="E579" s="445"/>
      <c r="F579" s="445"/>
      <c r="G579" s="445"/>
      <c r="H579" s="445"/>
      <c r="I579" s="426"/>
      <c r="J579" s="429"/>
      <c r="K579" s="429"/>
      <c r="L579" s="429"/>
      <c r="M579" s="429"/>
    </row>
    <row r="580" spans="1:13" x14ac:dyDescent="0.2">
      <c r="A580" s="426"/>
      <c r="B580" s="426"/>
      <c r="C580" s="445"/>
      <c r="D580" s="445"/>
      <c r="E580" s="445"/>
      <c r="F580" s="445"/>
      <c r="G580" s="445"/>
      <c r="H580" s="445"/>
      <c r="I580" s="426"/>
      <c r="J580" s="429"/>
      <c r="K580" s="429"/>
      <c r="L580" s="429"/>
      <c r="M580" s="429"/>
    </row>
    <row r="581" spans="1:13" x14ac:dyDescent="0.2">
      <c r="A581" s="426"/>
      <c r="B581" s="426"/>
      <c r="C581" s="445"/>
      <c r="D581" s="445"/>
      <c r="E581" s="445"/>
      <c r="F581" s="445"/>
      <c r="G581" s="445"/>
      <c r="H581" s="445"/>
      <c r="I581" s="426"/>
      <c r="J581" s="429"/>
      <c r="K581" s="429"/>
      <c r="L581" s="429"/>
      <c r="M581" s="429"/>
    </row>
    <row r="582" spans="1:13" x14ac:dyDescent="0.2">
      <c r="A582" s="426"/>
      <c r="B582" s="426"/>
      <c r="C582" s="445"/>
      <c r="D582" s="445"/>
      <c r="E582" s="445"/>
      <c r="F582" s="445"/>
      <c r="G582" s="445"/>
      <c r="H582" s="445"/>
      <c r="I582" s="426"/>
      <c r="J582" s="429"/>
      <c r="K582" s="429"/>
      <c r="L582" s="429"/>
      <c r="M582" s="429"/>
    </row>
    <row r="583" spans="1:13" x14ac:dyDescent="0.2">
      <c r="A583" s="426"/>
      <c r="B583" s="426"/>
      <c r="C583" s="445"/>
      <c r="D583" s="445"/>
      <c r="E583" s="445"/>
      <c r="F583" s="445"/>
      <c r="G583" s="445"/>
      <c r="H583" s="445"/>
      <c r="I583" s="426"/>
      <c r="J583" s="429"/>
      <c r="K583" s="429"/>
      <c r="L583" s="429"/>
      <c r="M583" s="429"/>
    </row>
    <row r="584" spans="1:13" x14ac:dyDescent="0.2">
      <c r="A584" s="426"/>
      <c r="B584" s="426"/>
      <c r="C584" s="445"/>
      <c r="D584" s="445"/>
      <c r="E584" s="445"/>
      <c r="F584" s="445"/>
      <c r="G584" s="445"/>
      <c r="H584" s="445"/>
      <c r="I584" s="426"/>
      <c r="J584" s="429"/>
      <c r="K584" s="429"/>
      <c r="L584" s="429"/>
      <c r="M584" s="429"/>
    </row>
    <row r="585" spans="1:13" x14ac:dyDescent="0.2">
      <c r="A585" s="426"/>
      <c r="B585" s="426"/>
      <c r="C585" s="445"/>
      <c r="D585" s="445"/>
      <c r="E585" s="445"/>
      <c r="F585" s="445"/>
      <c r="G585" s="445"/>
      <c r="H585" s="445"/>
      <c r="I585" s="426"/>
      <c r="J585" s="429"/>
      <c r="K585" s="429"/>
      <c r="L585" s="429"/>
      <c r="M585" s="429"/>
    </row>
    <row r="586" spans="1:13" x14ac:dyDescent="0.2">
      <c r="A586" s="426"/>
      <c r="B586" s="426"/>
      <c r="C586" s="445"/>
      <c r="D586" s="445"/>
      <c r="E586" s="445"/>
      <c r="F586" s="445"/>
      <c r="G586" s="445"/>
      <c r="H586" s="445"/>
      <c r="I586" s="426"/>
      <c r="J586" s="429"/>
      <c r="K586" s="429"/>
      <c r="L586" s="429"/>
      <c r="M586" s="429"/>
    </row>
    <row r="587" spans="1:13" x14ac:dyDescent="0.2">
      <c r="A587" s="426"/>
      <c r="B587" s="426"/>
      <c r="C587" s="445"/>
      <c r="D587" s="445"/>
      <c r="E587" s="445"/>
      <c r="F587" s="445"/>
      <c r="G587" s="445"/>
      <c r="H587" s="445"/>
      <c r="I587" s="426"/>
      <c r="J587" s="429"/>
      <c r="K587" s="429"/>
      <c r="L587" s="429"/>
      <c r="M587" s="429"/>
    </row>
    <row r="588" spans="1:13" x14ac:dyDescent="0.2">
      <c r="A588" s="426"/>
      <c r="B588" s="426"/>
      <c r="C588" s="445"/>
      <c r="D588" s="445"/>
      <c r="E588" s="445"/>
      <c r="F588" s="445"/>
      <c r="G588" s="445"/>
      <c r="H588" s="445"/>
      <c r="I588" s="426"/>
      <c r="J588" s="429"/>
      <c r="K588" s="429"/>
      <c r="L588" s="429"/>
      <c r="M588" s="429"/>
    </row>
    <row r="589" spans="1:13" x14ac:dyDescent="0.2">
      <c r="A589" s="426"/>
      <c r="B589" s="426"/>
      <c r="C589" s="445"/>
      <c r="D589" s="445"/>
      <c r="E589" s="445"/>
      <c r="F589" s="445"/>
      <c r="G589" s="445"/>
      <c r="H589" s="445"/>
      <c r="I589" s="426"/>
      <c r="J589" s="429"/>
      <c r="K589" s="429"/>
      <c r="L589" s="429"/>
      <c r="M589" s="429"/>
    </row>
    <row r="590" spans="1:13" x14ac:dyDescent="0.2">
      <c r="A590" s="426"/>
      <c r="B590" s="426"/>
      <c r="C590" s="445"/>
      <c r="D590" s="445"/>
      <c r="E590" s="445"/>
      <c r="F590" s="445"/>
      <c r="G590" s="445"/>
      <c r="H590" s="445"/>
      <c r="I590" s="426"/>
      <c r="J590" s="429"/>
      <c r="K590" s="429"/>
      <c r="L590" s="429"/>
      <c r="M590" s="429"/>
    </row>
    <row r="591" spans="1:13" x14ac:dyDescent="0.2">
      <c r="A591" s="426"/>
      <c r="B591" s="426"/>
      <c r="C591" s="445"/>
      <c r="D591" s="445"/>
      <c r="E591" s="445"/>
      <c r="F591" s="445"/>
      <c r="G591" s="445"/>
      <c r="H591" s="445"/>
      <c r="I591" s="426"/>
      <c r="J591" s="429"/>
      <c r="K591" s="429"/>
      <c r="L591" s="429"/>
      <c r="M591" s="429"/>
    </row>
    <row r="592" spans="1:13" x14ac:dyDescent="0.2">
      <c r="A592" s="426"/>
      <c r="B592" s="426"/>
      <c r="C592" s="445"/>
      <c r="D592" s="445"/>
      <c r="E592" s="445"/>
      <c r="F592" s="445"/>
      <c r="G592" s="445"/>
      <c r="H592" s="445"/>
      <c r="I592" s="426"/>
      <c r="J592" s="429"/>
      <c r="K592" s="429"/>
      <c r="L592" s="429"/>
      <c r="M592" s="429"/>
    </row>
    <row r="593" spans="1:13" x14ac:dyDescent="0.2">
      <c r="A593" s="426"/>
      <c r="B593" s="426"/>
      <c r="C593" s="445"/>
      <c r="D593" s="445"/>
      <c r="E593" s="445"/>
      <c r="F593" s="445"/>
      <c r="G593" s="445"/>
      <c r="H593" s="445"/>
      <c r="I593" s="426"/>
      <c r="J593" s="429"/>
      <c r="K593" s="429"/>
      <c r="L593" s="429"/>
      <c r="M593" s="429"/>
    </row>
    <row r="594" spans="1:13" x14ac:dyDescent="0.2">
      <c r="A594" s="426"/>
      <c r="B594" s="426"/>
      <c r="C594" s="445"/>
      <c r="D594" s="445"/>
      <c r="E594" s="445"/>
      <c r="F594" s="445"/>
      <c r="G594" s="445"/>
      <c r="H594" s="445"/>
      <c r="I594" s="426"/>
      <c r="J594" s="429"/>
      <c r="K594" s="429"/>
      <c r="L594" s="429"/>
      <c r="M594" s="429"/>
    </row>
    <row r="595" spans="1:13" x14ac:dyDescent="0.2">
      <c r="A595" s="426"/>
      <c r="B595" s="426"/>
      <c r="C595" s="445"/>
      <c r="D595" s="445"/>
      <c r="E595" s="445"/>
      <c r="F595" s="445"/>
      <c r="G595" s="445"/>
      <c r="H595" s="445"/>
      <c r="I595" s="426"/>
      <c r="J595" s="429"/>
      <c r="K595" s="429"/>
      <c r="L595" s="429"/>
      <c r="M595" s="429"/>
    </row>
    <row r="596" spans="1:13" x14ac:dyDescent="0.2">
      <c r="A596" s="426"/>
      <c r="B596" s="426"/>
      <c r="C596" s="445"/>
      <c r="D596" s="445"/>
      <c r="E596" s="445"/>
      <c r="F596" s="445"/>
      <c r="G596" s="445"/>
      <c r="H596" s="445"/>
      <c r="I596" s="426"/>
      <c r="J596" s="429"/>
      <c r="K596" s="429"/>
      <c r="L596" s="429"/>
      <c r="M596" s="429"/>
    </row>
    <row r="597" spans="1:13" x14ac:dyDescent="0.2">
      <c r="A597" s="426"/>
      <c r="B597" s="426"/>
      <c r="C597" s="445"/>
      <c r="D597" s="445"/>
      <c r="E597" s="445"/>
      <c r="F597" s="445"/>
      <c r="G597" s="445"/>
      <c r="H597" s="445"/>
      <c r="I597" s="426"/>
      <c r="J597" s="429"/>
      <c r="K597" s="429"/>
      <c r="L597" s="429"/>
      <c r="M597" s="429"/>
    </row>
    <row r="598" spans="1:13" x14ac:dyDescent="0.2">
      <c r="A598" s="426"/>
      <c r="B598" s="426"/>
      <c r="C598" s="445"/>
      <c r="D598" s="445"/>
      <c r="E598" s="445"/>
      <c r="F598" s="445"/>
      <c r="G598" s="445"/>
      <c r="H598" s="445"/>
      <c r="I598" s="426"/>
      <c r="J598" s="429"/>
      <c r="K598" s="429"/>
      <c r="L598" s="429"/>
      <c r="M598" s="429"/>
    </row>
    <row r="599" spans="1:13" x14ac:dyDescent="0.2">
      <c r="A599" s="426"/>
      <c r="B599" s="426"/>
      <c r="C599" s="445"/>
      <c r="D599" s="445"/>
      <c r="E599" s="445"/>
      <c r="F599" s="445"/>
      <c r="G599" s="445"/>
      <c r="H599" s="445"/>
      <c r="I599" s="426"/>
      <c r="J599" s="429"/>
      <c r="K599" s="429"/>
      <c r="L599" s="429"/>
      <c r="M599" s="429"/>
    </row>
    <row r="600" spans="1:13" x14ac:dyDescent="0.2">
      <c r="A600" s="426"/>
      <c r="B600" s="426"/>
      <c r="C600" s="445"/>
      <c r="D600" s="445"/>
      <c r="E600" s="445"/>
      <c r="F600" s="445"/>
      <c r="G600" s="445"/>
      <c r="H600" s="445"/>
      <c r="I600" s="426"/>
      <c r="J600" s="429"/>
      <c r="K600" s="429"/>
      <c r="L600" s="429"/>
      <c r="M600" s="429"/>
    </row>
    <row r="601" spans="1:13" x14ac:dyDescent="0.2">
      <c r="A601" s="426"/>
      <c r="B601" s="426"/>
      <c r="C601" s="445"/>
      <c r="D601" s="445"/>
      <c r="E601" s="445"/>
      <c r="F601" s="445"/>
      <c r="G601" s="445"/>
      <c r="H601" s="445"/>
      <c r="I601" s="426"/>
      <c r="J601" s="429"/>
      <c r="K601" s="429"/>
      <c r="L601" s="429"/>
      <c r="M601" s="429"/>
    </row>
    <row r="602" spans="1:13" x14ac:dyDescent="0.2">
      <c r="A602" s="426"/>
      <c r="B602" s="426"/>
      <c r="C602" s="445"/>
      <c r="D602" s="445"/>
      <c r="E602" s="445"/>
      <c r="F602" s="445"/>
      <c r="G602" s="445"/>
      <c r="H602" s="445"/>
      <c r="I602" s="426"/>
      <c r="J602" s="429"/>
      <c r="K602" s="429"/>
      <c r="L602" s="429"/>
      <c r="M602" s="429"/>
    </row>
    <row r="603" spans="1:13" x14ac:dyDescent="0.2">
      <c r="A603" s="426"/>
      <c r="B603" s="426"/>
      <c r="C603" s="445"/>
      <c r="D603" s="445"/>
      <c r="E603" s="445"/>
      <c r="F603" s="445"/>
      <c r="G603" s="445"/>
      <c r="H603" s="445"/>
      <c r="I603" s="426"/>
      <c r="J603" s="429"/>
      <c r="K603" s="429"/>
      <c r="L603" s="429"/>
      <c r="M603" s="429"/>
    </row>
    <row r="604" spans="1:13" x14ac:dyDescent="0.2">
      <c r="A604" s="426"/>
      <c r="B604" s="426"/>
      <c r="C604" s="445"/>
      <c r="D604" s="445"/>
      <c r="E604" s="445"/>
      <c r="F604" s="445"/>
      <c r="G604" s="445"/>
      <c r="H604" s="445"/>
      <c r="I604" s="426"/>
      <c r="J604" s="429"/>
      <c r="K604" s="429"/>
      <c r="L604" s="429"/>
      <c r="M604" s="429"/>
    </row>
    <row r="605" spans="1:13" x14ac:dyDescent="0.2">
      <c r="A605" s="426"/>
      <c r="B605" s="426"/>
      <c r="C605" s="445"/>
      <c r="D605" s="445"/>
      <c r="E605" s="445"/>
      <c r="F605" s="445"/>
      <c r="G605" s="445"/>
      <c r="H605" s="445"/>
      <c r="I605" s="426"/>
      <c r="J605" s="429"/>
      <c r="K605" s="429"/>
      <c r="L605" s="429"/>
      <c r="M605" s="429"/>
    </row>
    <row r="606" spans="1:13" x14ac:dyDescent="0.2">
      <c r="A606" s="426"/>
      <c r="B606" s="426"/>
      <c r="C606" s="445"/>
      <c r="D606" s="445"/>
      <c r="E606" s="445"/>
      <c r="F606" s="445"/>
      <c r="G606" s="445"/>
      <c r="H606" s="445"/>
      <c r="I606" s="426"/>
      <c r="J606" s="429"/>
      <c r="K606" s="429"/>
      <c r="L606" s="429"/>
      <c r="M606" s="429"/>
    </row>
    <row r="607" spans="1:13" x14ac:dyDescent="0.2">
      <c r="A607" s="426"/>
      <c r="B607" s="426"/>
      <c r="C607" s="445"/>
      <c r="D607" s="445"/>
      <c r="E607" s="445"/>
      <c r="F607" s="445"/>
      <c r="G607" s="445"/>
      <c r="H607" s="445"/>
      <c r="I607" s="426"/>
      <c r="J607" s="429"/>
      <c r="K607" s="429"/>
      <c r="L607" s="429"/>
      <c r="M607" s="429"/>
    </row>
    <row r="608" spans="1:13" x14ac:dyDescent="0.2">
      <c r="A608" s="426"/>
      <c r="B608" s="426"/>
      <c r="C608" s="445"/>
      <c r="D608" s="445"/>
      <c r="E608" s="445"/>
      <c r="F608" s="445"/>
      <c r="G608" s="445"/>
      <c r="H608" s="445"/>
      <c r="I608" s="426"/>
      <c r="J608" s="429"/>
      <c r="K608" s="429"/>
      <c r="L608" s="429"/>
      <c r="M608" s="429"/>
    </row>
    <row r="609" spans="1:13" x14ac:dyDescent="0.2">
      <c r="A609" s="426"/>
      <c r="B609" s="426"/>
      <c r="C609" s="445"/>
      <c r="D609" s="445"/>
      <c r="E609" s="445"/>
      <c r="F609" s="445"/>
      <c r="G609" s="445"/>
      <c r="H609" s="445"/>
      <c r="I609" s="426"/>
      <c r="J609" s="429"/>
      <c r="K609" s="429"/>
      <c r="L609" s="429"/>
      <c r="M609" s="429"/>
    </row>
    <row r="610" spans="1:13" x14ac:dyDescent="0.2">
      <c r="A610" s="426"/>
      <c r="B610" s="426"/>
      <c r="C610" s="445"/>
      <c r="D610" s="445"/>
      <c r="E610" s="445"/>
      <c r="F610" s="445"/>
      <c r="G610" s="445"/>
      <c r="H610" s="445"/>
      <c r="I610" s="426"/>
      <c r="J610" s="429"/>
      <c r="K610" s="429"/>
      <c r="L610" s="429"/>
      <c r="M610" s="429"/>
    </row>
    <row r="611" spans="1:13" x14ac:dyDescent="0.2">
      <c r="A611" s="426"/>
      <c r="B611" s="426"/>
      <c r="C611" s="445"/>
      <c r="D611" s="445"/>
      <c r="E611" s="445"/>
      <c r="F611" s="445"/>
      <c r="G611" s="445"/>
      <c r="H611" s="445"/>
      <c r="I611" s="426"/>
      <c r="J611" s="429"/>
      <c r="K611" s="429"/>
      <c r="L611" s="429"/>
      <c r="M611" s="429"/>
    </row>
    <row r="612" spans="1:13" x14ac:dyDescent="0.2">
      <c r="A612" s="426"/>
      <c r="B612" s="426"/>
      <c r="C612" s="445"/>
      <c r="D612" s="445"/>
      <c r="E612" s="445"/>
      <c r="F612" s="445"/>
      <c r="G612" s="445"/>
      <c r="H612" s="445"/>
      <c r="I612" s="426"/>
      <c r="J612" s="429"/>
      <c r="K612" s="429"/>
      <c r="L612" s="429"/>
      <c r="M612" s="429"/>
    </row>
    <row r="613" spans="1:13" x14ac:dyDescent="0.2">
      <c r="A613" s="426"/>
      <c r="B613" s="426"/>
      <c r="C613" s="445"/>
      <c r="D613" s="445"/>
      <c r="E613" s="445"/>
      <c r="F613" s="445"/>
      <c r="G613" s="445"/>
      <c r="H613" s="445"/>
      <c r="I613" s="426"/>
      <c r="J613" s="429"/>
      <c r="K613" s="429"/>
      <c r="L613" s="429"/>
      <c r="M613" s="429"/>
    </row>
    <row r="614" spans="1:13" x14ac:dyDescent="0.2">
      <c r="A614" s="426"/>
      <c r="B614" s="426"/>
      <c r="C614" s="445"/>
      <c r="D614" s="445"/>
      <c r="E614" s="445"/>
      <c r="F614" s="445"/>
      <c r="G614" s="445"/>
      <c r="H614" s="445"/>
      <c r="I614" s="426"/>
      <c r="J614" s="429"/>
      <c r="K614" s="429"/>
      <c r="L614" s="429"/>
      <c r="M614" s="429"/>
    </row>
    <row r="615" spans="1:13" x14ac:dyDescent="0.2">
      <c r="A615" s="426"/>
      <c r="B615" s="426"/>
      <c r="C615" s="445"/>
      <c r="D615" s="445"/>
      <c r="E615" s="445"/>
      <c r="F615" s="445"/>
      <c r="G615" s="445"/>
      <c r="H615" s="445"/>
      <c r="I615" s="426"/>
      <c r="J615" s="429"/>
      <c r="K615" s="429"/>
      <c r="L615" s="429"/>
      <c r="M615" s="429"/>
    </row>
    <row r="616" spans="1:13" x14ac:dyDescent="0.2">
      <c r="A616" s="426"/>
      <c r="B616" s="426"/>
      <c r="C616" s="445"/>
      <c r="D616" s="445"/>
      <c r="E616" s="445"/>
      <c r="F616" s="445"/>
      <c r="G616" s="445"/>
      <c r="H616" s="445"/>
      <c r="I616" s="426"/>
      <c r="J616" s="429"/>
      <c r="K616" s="429"/>
      <c r="L616" s="429"/>
      <c r="M616" s="429"/>
    </row>
    <row r="617" spans="1:13" x14ac:dyDescent="0.2">
      <c r="A617" s="426"/>
      <c r="B617" s="426"/>
      <c r="C617" s="445"/>
      <c r="D617" s="445"/>
      <c r="E617" s="445"/>
      <c r="F617" s="445"/>
      <c r="G617" s="445"/>
      <c r="H617" s="445"/>
      <c r="I617" s="426"/>
      <c r="J617" s="429"/>
      <c r="K617" s="429"/>
      <c r="L617" s="429"/>
      <c r="M617" s="429"/>
    </row>
    <row r="618" spans="1:13" x14ac:dyDescent="0.2">
      <c r="A618" s="426"/>
      <c r="B618" s="426"/>
      <c r="C618" s="445"/>
      <c r="D618" s="445"/>
      <c r="E618" s="445"/>
      <c r="F618" s="445"/>
      <c r="G618" s="445"/>
      <c r="H618" s="445"/>
      <c r="I618" s="426"/>
      <c r="J618" s="429"/>
      <c r="K618" s="429"/>
      <c r="L618" s="429"/>
      <c r="M618" s="429"/>
    </row>
    <row r="619" spans="1:13" x14ac:dyDescent="0.2">
      <c r="A619" s="426"/>
      <c r="B619" s="426"/>
      <c r="C619" s="445"/>
      <c r="D619" s="445"/>
      <c r="E619" s="445"/>
      <c r="F619" s="445"/>
      <c r="G619" s="445"/>
      <c r="H619" s="445"/>
      <c r="I619" s="426"/>
      <c r="J619" s="429"/>
      <c r="K619" s="429"/>
      <c r="L619" s="429"/>
      <c r="M619" s="429"/>
    </row>
    <row r="620" spans="1:13" x14ac:dyDescent="0.2">
      <c r="A620" s="426"/>
      <c r="B620" s="426"/>
      <c r="C620" s="445"/>
      <c r="D620" s="445"/>
      <c r="E620" s="445"/>
      <c r="F620" s="445"/>
      <c r="G620" s="445"/>
      <c r="H620" s="445"/>
      <c r="I620" s="426"/>
      <c r="J620" s="429"/>
      <c r="K620" s="429"/>
      <c r="L620" s="429"/>
      <c r="M620" s="429"/>
    </row>
    <row r="621" spans="1:13" x14ac:dyDescent="0.2">
      <c r="A621" s="426"/>
      <c r="B621" s="426"/>
      <c r="C621" s="445"/>
      <c r="D621" s="445"/>
      <c r="E621" s="445"/>
      <c r="F621" s="445"/>
      <c r="G621" s="445"/>
      <c r="H621" s="445"/>
      <c r="I621" s="426"/>
      <c r="J621" s="429"/>
      <c r="K621" s="429"/>
      <c r="L621" s="429"/>
      <c r="M621" s="429"/>
    </row>
    <row r="622" spans="1:13" x14ac:dyDescent="0.2">
      <c r="A622" s="426"/>
      <c r="B622" s="426"/>
      <c r="C622" s="445"/>
      <c r="D622" s="445"/>
      <c r="E622" s="445"/>
      <c r="F622" s="445"/>
      <c r="G622" s="445"/>
      <c r="H622" s="445"/>
      <c r="I622" s="426"/>
      <c r="J622" s="429"/>
      <c r="K622" s="429"/>
      <c r="L622" s="429"/>
      <c r="M622" s="429"/>
    </row>
    <row r="623" spans="1:13" x14ac:dyDescent="0.2">
      <c r="A623" s="426"/>
      <c r="B623" s="426"/>
      <c r="C623" s="445"/>
      <c r="D623" s="445"/>
      <c r="E623" s="445"/>
      <c r="F623" s="445"/>
      <c r="G623" s="445"/>
      <c r="H623" s="445"/>
      <c r="I623" s="426"/>
      <c r="J623" s="429"/>
      <c r="K623" s="429"/>
      <c r="L623" s="429"/>
      <c r="M623" s="429"/>
    </row>
    <row r="624" spans="1:13" x14ac:dyDescent="0.2">
      <c r="A624" s="426"/>
      <c r="B624" s="426"/>
      <c r="C624" s="445"/>
      <c r="D624" s="445"/>
      <c r="E624" s="445"/>
      <c r="F624" s="445"/>
      <c r="G624" s="445"/>
      <c r="H624" s="445"/>
      <c r="I624" s="426"/>
      <c r="J624" s="429"/>
      <c r="K624" s="429"/>
      <c r="L624" s="429"/>
      <c r="M624" s="429"/>
    </row>
    <row r="625" spans="1:13" x14ac:dyDescent="0.2">
      <c r="A625" s="426"/>
      <c r="B625" s="426"/>
      <c r="C625" s="445"/>
      <c r="D625" s="445"/>
      <c r="E625" s="445"/>
      <c r="F625" s="445"/>
      <c r="G625" s="445"/>
      <c r="H625" s="445"/>
      <c r="I625" s="426"/>
      <c r="J625" s="429"/>
      <c r="K625" s="429"/>
      <c r="L625" s="429"/>
      <c r="M625" s="429"/>
    </row>
    <row r="626" spans="1:13" x14ac:dyDescent="0.2">
      <c r="A626" s="426"/>
      <c r="B626" s="426"/>
      <c r="C626" s="445"/>
      <c r="D626" s="445"/>
      <c r="E626" s="445"/>
      <c r="F626" s="445"/>
      <c r="G626" s="445"/>
      <c r="H626" s="445"/>
      <c r="I626" s="426"/>
      <c r="J626" s="429"/>
      <c r="K626" s="429"/>
      <c r="L626" s="429"/>
      <c r="M626" s="429"/>
    </row>
    <row r="627" spans="1:13" x14ac:dyDescent="0.2">
      <c r="A627" s="426"/>
      <c r="B627" s="426"/>
      <c r="C627" s="445"/>
      <c r="D627" s="445"/>
      <c r="E627" s="445"/>
      <c r="F627" s="445"/>
      <c r="G627" s="445"/>
      <c r="H627" s="445"/>
      <c r="I627" s="426"/>
      <c r="J627" s="429"/>
      <c r="K627" s="429"/>
      <c r="L627" s="429"/>
      <c r="M627" s="429"/>
    </row>
    <row r="628" spans="1:13" x14ac:dyDescent="0.2">
      <c r="A628" s="426"/>
      <c r="B628" s="426"/>
      <c r="C628" s="445"/>
      <c r="D628" s="445"/>
      <c r="E628" s="445"/>
      <c r="F628" s="445"/>
      <c r="G628" s="445"/>
      <c r="H628" s="445"/>
      <c r="I628" s="426"/>
      <c r="J628" s="429"/>
      <c r="K628" s="429"/>
      <c r="L628" s="429"/>
      <c r="M628" s="429"/>
    </row>
    <row r="629" spans="1:13" x14ac:dyDescent="0.2">
      <c r="A629" s="426"/>
      <c r="B629" s="426"/>
      <c r="C629" s="445"/>
      <c r="D629" s="445"/>
      <c r="E629" s="445"/>
      <c r="F629" s="445"/>
      <c r="G629" s="445"/>
      <c r="H629" s="445"/>
      <c r="I629" s="426"/>
      <c r="J629" s="429"/>
      <c r="K629" s="429"/>
      <c r="L629" s="429"/>
      <c r="M629" s="429"/>
    </row>
    <row r="630" spans="1:13" x14ac:dyDescent="0.2">
      <c r="A630" s="426"/>
      <c r="B630" s="426"/>
      <c r="C630" s="445"/>
      <c r="D630" s="445"/>
      <c r="E630" s="445"/>
      <c r="F630" s="445"/>
      <c r="G630" s="445"/>
      <c r="H630" s="445"/>
      <c r="I630" s="426"/>
      <c r="J630" s="429"/>
      <c r="K630" s="429"/>
      <c r="L630" s="429"/>
      <c r="M630" s="429"/>
    </row>
    <row r="631" spans="1:13" x14ac:dyDescent="0.2">
      <c r="A631" s="426"/>
      <c r="B631" s="426"/>
      <c r="C631" s="445"/>
      <c r="D631" s="445"/>
      <c r="E631" s="445"/>
      <c r="F631" s="445"/>
      <c r="G631" s="445"/>
      <c r="H631" s="445"/>
      <c r="I631" s="426"/>
      <c r="J631" s="429"/>
      <c r="K631" s="429"/>
      <c r="L631" s="429"/>
      <c r="M631" s="429"/>
    </row>
    <row r="632" spans="1:13" x14ac:dyDescent="0.2">
      <c r="A632" s="426"/>
      <c r="B632" s="426"/>
      <c r="C632" s="445"/>
      <c r="D632" s="445"/>
      <c r="E632" s="445"/>
      <c r="F632" s="445"/>
      <c r="G632" s="445"/>
      <c r="H632" s="445"/>
      <c r="I632" s="426"/>
      <c r="J632" s="429"/>
      <c r="K632" s="429"/>
      <c r="L632" s="429"/>
      <c r="M632" s="429"/>
    </row>
    <row r="633" spans="1:13" x14ac:dyDescent="0.2">
      <c r="A633" s="426"/>
      <c r="B633" s="426"/>
      <c r="C633" s="445"/>
      <c r="D633" s="445"/>
      <c r="E633" s="445"/>
      <c r="F633" s="445"/>
      <c r="G633" s="445"/>
      <c r="H633" s="445"/>
      <c r="I633" s="426"/>
      <c r="J633" s="429"/>
      <c r="K633" s="429"/>
      <c r="L633" s="429"/>
      <c r="M633" s="429"/>
    </row>
    <row r="634" spans="1:13" x14ac:dyDescent="0.2">
      <c r="A634" s="426"/>
      <c r="B634" s="426"/>
      <c r="C634" s="445"/>
      <c r="D634" s="445"/>
      <c r="E634" s="445"/>
      <c r="F634" s="445"/>
      <c r="G634" s="445"/>
      <c r="H634" s="445"/>
      <c r="I634" s="426"/>
      <c r="J634" s="429"/>
      <c r="K634" s="429"/>
      <c r="L634" s="429"/>
      <c r="M634" s="429"/>
    </row>
    <row r="635" spans="1:13" x14ac:dyDescent="0.2">
      <c r="A635" s="426"/>
      <c r="B635" s="426"/>
      <c r="C635" s="445"/>
      <c r="D635" s="445"/>
      <c r="E635" s="445"/>
      <c r="F635" s="445"/>
      <c r="G635" s="445"/>
      <c r="H635" s="445"/>
      <c r="I635" s="426"/>
      <c r="J635" s="429"/>
      <c r="K635" s="429"/>
      <c r="L635" s="429"/>
      <c r="M635" s="429"/>
    </row>
    <row r="636" spans="1:13" x14ac:dyDescent="0.2">
      <c r="A636" s="426"/>
      <c r="B636" s="426"/>
      <c r="C636" s="445"/>
      <c r="D636" s="445"/>
      <c r="E636" s="445"/>
      <c r="F636" s="445"/>
      <c r="G636" s="445"/>
      <c r="H636" s="445"/>
      <c r="I636" s="426"/>
      <c r="J636" s="429"/>
      <c r="K636" s="429"/>
      <c r="L636" s="429"/>
      <c r="M636" s="429"/>
    </row>
    <row r="637" spans="1:13" x14ac:dyDescent="0.2">
      <c r="A637" s="426"/>
      <c r="B637" s="426"/>
      <c r="C637" s="445"/>
      <c r="D637" s="445"/>
      <c r="E637" s="445"/>
      <c r="F637" s="445"/>
      <c r="G637" s="445"/>
      <c r="H637" s="445"/>
      <c r="I637" s="426"/>
      <c r="J637" s="429"/>
      <c r="K637" s="429"/>
      <c r="L637" s="429"/>
      <c r="M637" s="429"/>
    </row>
    <row r="638" spans="1:13" x14ac:dyDescent="0.2">
      <c r="A638" s="426"/>
      <c r="B638" s="426"/>
      <c r="C638" s="445"/>
      <c r="D638" s="445"/>
      <c r="E638" s="445"/>
      <c r="F638" s="445"/>
      <c r="G638" s="445"/>
      <c r="H638" s="445"/>
      <c r="I638" s="426"/>
      <c r="J638" s="429"/>
      <c r="K638" s="429"/>
      <c r="L638" s="429"/>
      <c r="M638" s="429"/>
    </row>
    <row r="639" spans="1:13" x14ac:dyDescent="0.2">
      <c r="A639" s="426"/>
      <c r="B639" s="426"/>
      <c r="C639" s="445"/>
      <c r="D639" s="445"/>
      <c r="E639" s="445"/>
      <c r="F639" s="445"/>
      <c r="G639" s="445"/>
      <c r="H639" s="445"/>
      <c r="I639" s="426"/>
      <c r="J639" s="429"/>
      <c r="K639" s="429"/>
      <c r="L639" s="429"/>
      <c r="M639" s="429"/>
    </row>
    <row r="640" spans="1:13" x14ac:dyDescent="0.2">
      <c r="A640" s="426"/>
      <c r="B640" s="426"/>
      <c r="C640" s="445"/>
      <c r="D640" s="445"/>
      <c r="E640" s="445"/>
      <c r="F640" s="445"/>
      <c r="G640" s="445"/>
      <c r="H640" s="445"/>
      <c r="I640" s="426"/>
      <c r="J640" s="429"/>
      <c r="K640" s="429"/>
      <c r="L640" s="429"/>
      <c r="M640" s="429"/>
    </row>
    <row r="641" spans="1:13" x14ac:dyDescent="0.2">
      <c r="A641" s="426"/>
      <c r="B641" s="426"/>
      <c r="C641" s="445"/>
      <c r="D641" s="445"/>
      <c r="E641" s="445"/>
      <c r="F641" s="445"/>
      <c r="G641" s="445"/>
      <c r="H641" s="445"/>
      <c r="I641" s="426"/>
      <c r="J641" s="429"/>
      <c r="K641" s="429"/>
      <c r="L641" s="429"/>
      <c r="M641" s="429"/>
    </row>
    <row r="642" spans="1:13" x14ac:dyDescent="0.2">
      <c r="A642" s="426"/>
      <c r="B642" s="426"/>
      <c r="C642" s="445"/>
      <c r="D642" s="445"/>
      <c r="E642" s="445"/>
      <c r="F642" s="445"/>
      <c r="G642" s="445"/>
      <c r="H642" s="445"/>
      <c r="I642" s="426"/>
      <c r="J642" s="429"/>
      <c r="K642" s="429"/>
      <c r="L642" s="429"/>
      <c r="M642" s="429"/>
    </row>
    <row r="643" spans="1:13" x14ac:dyDescent="0.2">
      <c r="A643" s="426"/>
      <c r="B643" s="426"/>
      <c r="C643" s="445"/>
      <c r="D643" s="445"/>
      <c r="E643" s="445"/>
      <c r="F643" s="445"/>
      <c r="G643" s="445"/>
      <c r="H643" s="445"/>
      <c r="I643" s="426"/>
      <c r="J643" s="429"/>
      <c r="K643" s="429"/>
      <c r="L643" s="429"/>
      <c r="M643" s="429"/>
    </row>
    <row r="644" spans="1:13" x14ac:dyDescent="0.2">
      <c r="A644" s="426"/>
      <c r="B644" s="426"/>
      <c r="C644" s="445"/>
      <c r="D644" s="445"/>
      <c r="E644" s="445"/>
      <c r="F644" s="445"/>
      <c r="G644" s="445"/>
      <c r="H644" s="445"/>
      <c r="I644" s="426"/>
      <c r="J644" s="429"/>
      <c r="K644" s="429"/>
      <c r="L644" s="429"/>
      <c r="M644" s="429"/>
    </row>
    <row r="645" spans="1:13" x14ac:dyDescent="0.2">
      <c r="A645" s="426"/>
      <c r="B645" s="426"/>
      <c r="C645" s="445"/>
      <c r="D645" s="445"/>
      <c r="E645" s="445"/>
      <c r="F645" s="445"/>
      <c r="G645" s="445"/>
      <c r="H645" s="445"/>
      <c r="I645" s="426"/>
      <c r="J645" s="429"/>
      <c r="K645" s="429"/>
      <c r="L645" s="429"/>
      <c r="M645" s="429"/>
    </row>
    <row r="646" spans="1:13" x14ac:dyDescent="0.2">
      <c r="A646" s="426"/>
      <c r="B646" s="426"/>
      <c r="C646" s="445"/>
      <c r="D646" s="445"/>
      <c r="E646" s="445"/>
      <c r="F646" s="445"/>
      <c r="G646" s="445"/>
      <c r="H646" s="445"/>
      <c r="I646" s="426"/>
      <c r="J646" s="429"/>
      <c r="K646" s="429"/>
      <c r="L646" s="429"/>
      <c r="M646" s="429"/>
    </row>
    <row r="647" spans="1:13" x14ac:dyDescent="0.2">
      <c r="A647" s="426"/>
      <c r="B647" s="426"/>
      <c r="C647" s="445"/>
      <c r="D647" s="445"/>
      <c r="E647" s="445"/>
      <c r="F647" s="445"/>
      <c r="G647" s="445"/>
      <c r="H647" s="445"/>
      <c r="I647" s="426"/>
      <c r="J647" s="429"/>
      <c r="K647" s="429"/>
      <c r="L647" s="429"/>
      <c r="M647" s="429"/>
    </row>
    <row r="648" spans="1:13" x14ac:dyDescent="0.2">
      <c r="A648" s="426"/>
      <c r="B648" s="426"/>
      <c r="C648" s="445"/>
      <c r="D648" s="445"/>
      <c r="E648" s="445"/>
      <c r="F648" s="445"/>
      <c r="G648" s="445"/>
      <c r="H648" s="445"/>
      <c r="I648" s="426"/>
      <c r="J648" s="429"/>
      <c r="K648" s="429"/>
      <c r="L648" s="429"/>
      <c r="M648" s="429"/>
    </row>
    <row r="649" spans="1:13" x14ac:dyDescent="0.2">
      <c r="A649" s="426"/>
      <c r="B649" s="426"/>
      <c r="C649" s="445"/>
      <c r="D649" s="445"/>
      <c r="E649" s="445"/>
      <c r="F649" s="445"/>
      <c r="G649" s="445"/>
      <c r="H649" s="445"/>
      <c r="I649" s="426"/>
      <c r="J649" s="429"/>
      <c r="K649" s="429"/>
      <c r="L649" s="429"/>
      <c r="M649" s="429"/>
    </row>
    <row r="650" spans="1:13" x14ac:dyDescent="0.2">
      <c r="A650" s="426"/>
      <c r="B650" s="426"/>
      <c r="C650" s="445"/>
      <c r="D650" s="445"/>
      <c r="E650" s="445"/>
      <c r="F650" s="445"/>
      <c r="G650" s="445"/>
      <c r="H650" s="445"/>
      <c r="I650" s="426"/>
      <c r="J650" s="429"/>
      <c r="K650" s="429"/>
      <c r="L650" s="429"/>
      <c r="M650" s="429"/>
    </row>
    <row r="651" spans="1:13" x14ac:dyDescent="0.2">
      <c r="A651" s="426"/>
      <c r="B651" s="426"/>
      <c r="C651" s="445"/>
      <c r="D651" s="445"/>
      <c r="E651" s="445"/>
      <c r="F651" s="445"/>
      <c r="G651" s="445"/>
      <c r="H651" s="445"/>
      <c r="I651" s="426"/>
      <c r="J651" s="429"/>
      <c r="K651" s="429"/>
      <c r="L651" s="429"/>
      <c r="M651" s="429"/>
    </row>
    <row r="652" spans="1:13" x14ac:dyDescent="0.2">
      <c r="A652" s="426"/>
      <c r="B652" s="426"/>
      <c r="C652" s="445"/>
      <c r="D652" s="445"/>
      <c r="E652" s="445"/>
      <c r="F652" s="445"/>
      <c r="G652" s="445"/>
      <c r="H652" s="445"/>
      <c r="I652" s="426"/>
      <c r="J652" s="429"/>
      <c r="K652" s="429"/>
      <c r="L652" s="429"/>
      <c r="M652" s="429"/>
    </row>
    <row r="653" spans="1:13" x14ac:dyDescent="0.2">
      <c r="A653" s="426"/>
      <c r="B653" s="426"/>
      <c r="C653" s="445"/>
      <c r="D653" s="445"/>
      <c r="E653" s="445"/>
      <c r="F653" s="445"/>
      <c r="G653" s="445"/>
      <c r="H653" s="445"/>
      <c r="I653" s="426"/>
      <c r="J653" s="429"/>
      <c r="K653" s="429"/>
      <c r="L653" s="429"/>
      <c r="M653" s="429"/>
    </row>
    <row r="654" spans="1:13" x14ac:dyDescent="0.2">
      <c r="A654" s="426"/>
      <c r="B654" s="426"/>
      <c r="C654" s="445"/>
      <c r="D654" s="445"/>
      <c r="E654" s="445"/>
      <c r="F654" s="445"/>
      <c r="G654" s="445"/>
      <c r="H654" s="445"/>
      <c r="I654" s="426"/>
      <c r="J654" s="429"/>
      <c r="K654" s="429"/>
      <c r="L654" s="429"/>
      <c r="M654" s="429"/>
    </row>
    <row r="655" spans="1:13" x14ac:dyDescent="0.2">
      <c r="A655" s="426"/>
      <c r="B655" s="426"/>
      <c r="C655" s="445"/>
      <c r="D655" s="445"/>
      <c r="E655" s="445"/>
      <c r="F655" s="445"/>
      <c r="G655" s="445"/>
      <c r="H655" s="445"/>
      <c r="I655" s="426"/>
      <c r="J655" s="429"/>
      <c r="K655" s="429"/>
      <c r="L655" s="429"/>
      <c r="M655" s="429"/>
    </row>
    <row r="656" spans="1:13" x14ac:dyDescent="0.2">
      <c r="A656" s="426"/>
      <c r="B656" s="426"/>
      <c r="C656" s="445"/>
      <c r="D656" s="445"/>
      <c r="E656" s="445"/>
      <c r="F656" s="445"/>
      <c r="G656" s="445"/>
      <c r="H656" s="445"/>
      <c r="I656" s="426"/>
      <c r="J656" s="429"/>
      <c r="K656" s="429"/>
      <c r="L656" s="429"/>
      <c r="M656" s="429"/>
    </row>
    <row r="657" spans="1:13" x14ac:dyDescent="0.2">
      <c r="A657" s="426"/>
      <c r="B657" s="426"/>
      <c r="C657" s="445"/>
      <c r="D657" s="445"/>
      <c r="E657" s="445"/>
      <c r="F657" s="445"/>
      <c r="G657" s="445"/>
      <c r="H657" s="445"/>
      <c r="I657" s="426"/>
      <c r="J657" s="429"/>
      <c r="K657" s="429"/>
      <c r="L657" s="429"/>
      <c r="M657" s="429"/>
    </row>
    <row r="658" spans="1:13" x14ac:dyDescent="0.2">
      <c r="A658" s="426"/>
      <c r="B658" s="426"/>
      <c r="C658" s="445"/>
      <c r="D658" s="445"/>
      <c r="E658" s="445"/>
      <c r="F658" s="445"/>
      <c r="G658" s="445"/>
      <c r="H658" s="445"/>
      <c r="I658" s="426"/>
      <c r="J658" s="429"/>
      <c r="K658" s="429"/>
      <c r="L658" s="429"/>
      <c r="M658" s="429"/>
    </row>
    <row r="659" spans="1:13" x14ac:dyDescent="0.2">
      <c r="A659" s="426"/>
      <c r="B659" s="426"/>
      <c r="C659" s="445"/>
      <c r="D659" s="445"/>
      <c r="E659" s="445"/>
      <c r="F659" s="445"/>
      <c r="G659" s="445"/>
      <c r="H659" s="445"/>
      <c r="I659" s="426"/>
      <c r="J659" s="429"/>
      <c r="K659" s="429"/>
      <c r="L659" s="429"/>
      <c r="M659" s="429"/>
    </row>
    <row r="660" spans="1:13" x14ac:dyDescent="0.2">
      <c r="A660" s="426"/>
      <c r="B660" s="426"/>
      <c r="C660" s="445"/>
      <c r="D660" s="445"/>
      <c r="E660" s="445"/>
      <c r="F660" s="445"/>
      <c r="G660" s="445"/>
      <c r="H660" s="445"/>
      <c r="I660" s="426"/>
      <c r="J660" s="429"/>
      <c r="K660" s="429"/>
      <c r="L660" s="429"/>
      <c r="M660" s="429"/>
    </row>
    <row r="661" spans="1:13" x14ac:dyDescent="0.2">
      <c r="A661" s="426"/>
      <c r="B661" s="426"/>
      <c r="C661" s="445"/>
      <c r="D661" s="445"/>
      <c r="E661" s="445"/>
      <c r="F661" s="445"/>
      <c r="G661" s="445"/>
      <c r="H661" s="445"/>
      <c r="I661" s="426"/>
      <c r="J661" s="429"/>
      <c r="K661" s="429"/>
      <c r="L661" s="429"/>
      <c r="M661" s="429"/>
    </row>
    <row r="662" spans="1:13" x14ac:dyDescent="0.2">
      <c r="A662" s="426"/>
      <c r="B662" s="426"/>
      <c r="C662" s="445"/>
      <c r="D662" s="445"/>
      <c r="E662" s="445"/>
      <c r="F662" s="445"/>
      <c r="G662" s="445"/>
      <c r="H662" s="445"/>
      <c r="I662" s="426"/>
      <c r="J662" s="429"/>
      <c r="K662" s="429"/>
      <c r="L662" s="429"/>
      <c r="M662" s="429"/>
    </row>
    <row r="663" spans="1:13" x14ac:dyDescent="0.2">
      <c r="A663" s="426"/>
      <c r="B663" s="426"/>
      <c r="C663" s="445"/>
      <c r="D663" s="445"/>
      <c r="E663" s="445"/>
      <c r="F663" s="445"/>
      <c r="G663" s="445"/>
      <c r="H663" s="445"/>
      <c r="I663" s="426"/>
      <c r="J663" s="429"/>
      <c r="K663" s="429"/>
      <c r="L663" s="429"/>
      <c r="M663" s="429"/>
    </row>
    <row r="664" spans="1:13" x14ac:dyDescent="0.2">
      <c r="A664" s="426"/>
      <c r="B664" s="426"/>
      <c r="C664" s="445"/>
      <c r="D664" s="445"/>
      <c r="E664" s="445"/>
      <c r="F664" s="445"/>
      <c r="G664" s="445"/>
      <c r="H664" s="445"/>
      <c r="I664" s="426"/>
      <c r="J664" s="429"/>
      <c r="K664" s="429"/>
      <c r="L664" s="429"/>
      <c r="M664" s="429"/>
    </row>
    <row r="665" spans="1:13" x14ac:dyDescent="0.2">
      <c r="A665" s="426"/>
      <c r="B665" s="426"/>
      <c r="C665" s="445"/>
      <c r="D665" s="445"/>
      <c r="E665" s="445"/>
      <c r="F665" s="445"/>
      <c r="G665" s="445"/>
      <c r="H665" s="445"/>
      <c r="I665" s="426"/>
      <c r="J665" s="429"/>
      <c r="K665" s="429"/>
      <c r="L665" s="429"/>
      <c r="M665" s="429"/>
    </row>
    <row r="666" spans="1:13" x14ac:dyDescent="0.2">
      <c r="A666" s="426"/>
      <c r="B666" s="426"/>
      <c r="C666" s="445"/>
      <c r="D666" s="445"/>
      <c r="E666" s="445"/>
      <c r="F666" s="445"/>
      <c r="G666" s="445"/>
      <c r="H666" s="445"/>
      <c r="I666" s="426"/>
      <c r="J666" s="429"/>
      <c r="K666" s="429"/>
      <c r="L666" s="429"/>
      <c r="M666" s="429"/>
    </row>
    <row r="667" spans="1:13" x14ac:dyDescent="0.2">
      <c r="A667" s="426"/>
      <c r="B667" s="426"/>
      <c r="C667" s="445"/>
      <c r="D667" s="445"/>
      <c r="E667" s="445"/>
      <c r="F667" s="445"/>
      <c r="G667" s="445"/>
      <c r="H667" s="445"/>
      <c r="I667" s="426"/>
      <c r="J667" s="429"/>
      <c r="K667" s="429"/>
      <c r="L667" s="429"/>
      <c r="M667" s="429"/>
    </row>
    <row r="668" spans="1:13" x14ac:dyDescent="0.2">
      <c r="A668" s="426"/>
      <c r="B668" s="426"/>
      <c r="C668" s="445"/>
      <c r="D668" s="445"/>
      <c r="E668" s="445"/>
      <c r="F668" s="445"/>
      <c r="G668" s="445"/>
      <c r="H668" s="445"/>
      <c r="I668" s="426"/>
      <c r="J668" s="429"/>
      <c r="K668" s="429"/>
      <c r="L668" s="429"/>
      <c r="M668" s="429"/>
    </row>
    <row r="669" spans="1:13" x14ac:dyDescent="0.2">
      <c r="A669" s="426"/>
      <c r="B669" s="426"/>
      <c r="C669" s="445"/>
      <c r="D669" s="445"/>
      <c r="E669" s="445"/>
      <c r="F669" s="445"/>
      <c r="G669" s="445"/>
      <c r="H669" s="445"/>
      <c r="I669" s="426"/>
      <c r="J669" s="429"/>
      <c r="K669" s="429"/>
      <c r="L669" s="429"/>
      <c r="M669" s="429"/>
    </row>
    <row r="670" spans="1:13" x14ac:dyDescent="0.2">
      <c r="A670" s="426"/>
      <c r="B670" s="426"/>
      <c r="C670" s="445"/>
      <c r="D670" s="445"/>
      <c r="E670" s="445"/>
      <c r="F670" s="445"/>
      <c r="G670" s="445"/>
      <c r="H670" s="445"/>
      <c r="I670" s="426"/>
      <c r="J670" s="429"/>
      <c r="K670" s="429"/>
      <c r="L670" s="429"/>
      <c r="M670" s="429"/>
    </row>
    <row r="671" spans="1:13" x14ac:dyDescent="0.2">
      <c r="A671" s="426"/>
      <c r="B671" s="426"/>
      <c r="C671" s="445"/>
      <c r="D671" s="445"/>
      <c r="E671" s="445"/>
      <c r="F671" s="445"/>
      <c r="G671" s="445"/>
      <c r="H671" s="445"/>
      <c r="I671" s="426"/>
      <c r="J671" s="429"/>
      <c r="K671" s="429"/>
      <c r="L671" s="429"/>
      <c r="M671" s="429"/>
    </row>
    <row r="672" spans="1:13" x14ac:dyDescent="0.2">
      <c r="A672" s="426"/>
      <c r="B672" s="426"/>
      <c r="C672" s="445"/>
      <c r="D672" s="445"/>
      <c r="E672" s="445"/>
      <c r="F672" s="445"/>
      <c r="G672" s="445"/>
      <c r="H672" s="445"/>
      <c r="I672" s="426"/>
      <c r="J672" s="429"/>
      <c r="K672" s="429"/>
      <c r="L672" s="429"/>
      <c r="M672" s="429"/>
    </row>
    <row r="673" spans="1:13" x14ac:dyDescent="0.2">
      <c r="A673" s="426"/>
      <c r="B673" s="426"/>
      <c r="C673" s="445"/>
      <c r="D673" s="445"/>
      <c r="E673" s="445"/>
      <c r="F673" s="445"/>
      <c r="G673" s="445"/>
      <c r="H673" s="445"/>
      <c r="I673" s="426"/>
      <c r="J673" s="429"/>
      <c r="K673" s="429"/>
      <c r="L673" s="429"/>
      <c r="M673" s="429"/>
    </row>
    <row r="674" spans="1:13" x14ac:dyDescent="0.2">
      <c r="A674" s="426"/>
      <c r="B674" s="426"/>
      <c r="C674" s="445"/>
      <c r="D674" s="445"/>
      <c r="E674" s="445"/>
      <c r="F674" s="445"/>
      <c r="G674" s="445"/>
      <c r="H674" s="445"/>
      <c r="I674" s="426"/>
      <c r="J674" s="429"/>
      <c r="K674" s="429"/>
      <c r="L674" s="429"/>
      <c r="M674" s="429"/>
    </row>
    <row r="675" spans="1:13" x14ac:dyDescent="0.2">
      <c r="A675" s="426"/>
      <c r="B675" s="426"/>
      <c r="C675" s="445"/>
      <c r="D675" s="445"/>
      <c r="E675" s="445"/>
      <c r="F675" s="445"/>
      <c r="G675" s="445"/>
      <c r="H675" s="445"/>
      <c r="I675" s="426"/>
      <c r="J675" s="429"/>
      <c r="K675" s="429"/>
      <c r="L675" s="429"/>
      <c r="M675" s="429"/>
    </row>
    <row r="676" spans="1:13" x14ac:dyDescent="0.2">
      <c r="A676" s="426"/>
      <c r="B676" s="426"/>
      <c r="C676" s="445"/>
      <c r="D676" s="445"/>
      <c r="E676" s="445"/>
      <c r="F676" s="445"/>
      <c r="G676" s="445"/>
      <c r="H676" s="445"/>
      <c r="I676" s="426"/>
      <c r="J676" s="429"/>
      <c r="K676" s="429"/>
      <c r="L676" s="429"/>
      <c r="M676" s="429"/>
    </row>
    <row r="677" spans="1:13" x14ac:dyDescent="0.2">
      <c r="A677" s="426"/>
      <c r="B677" s="426"/>
      <c r="C677" s="445"/>
      <c r="D677" s="445"/>
      <c r="E677" s="445"/>
      <c r="F677" s="445"/>
      <c r="G677" s="445"/>
      <c r="H677" s="445"/>
      <c r="I677" s="426"/>
      <c r="J677" s="429"/>
      <c r="K677" s="429"/>
      <c r="L677" s="429"/>
      <c r="M677" s="429"/>
    </row>
    <row r="678" spans="1:13" x14ac:dyDescent="0.2">
      <c r="A678" s="426"/>
      <c r="B678" s="426"/>
      <c r="C678" s="445"/>
      <c r="D678" s="445"/>
      <c r="E678" s="445"/>
      <c r="F678" s="445"/>
      <c r="G678" s="445"/>
      <c r="H678" s="445"/>
      <c r="I678" s="426"/>
      <c r="J678" s="429"/>
      <c r="K678" s="429"/>
      <c r="L678" s="429"/>
      <c r="M678" s="429"/>
    </row>
    <row r="679" spans="1:13" x14ac:dyDescent="0.2">
      <c r="A679" s="426"/>
      <c r="B679" s="426"/>
      <c r="C679" s="445"/>
      <c r="D679" s="445"/>
      <c r="E679" s="445"/>
      <c r="F679" s="445"/>
      <c r="G679" s="445"/>
      <c r="H679" s="445"/>
      <c r="I679" s="426"/>
      <c r="J679" s="429"/>
      <c r="K679" s="429"/>
      <c r="L679" s="429"/>
      <c r="M679" s="429"/>
    </row>
    <row r="680" spans="1:13" x14ac:dyDescent="0.2">
      <c r="A680" s="426"/>
      <c r="B680" s="426"/>
      <c r="C680" s="445"/>
      <c r="D680" s="445"/>
      <c r="E680" s="445"/>
      <c r="F680" s="445"/>
      <c r="G680" s="445"/>
      <c r="H680" s="445"/>
      <c r="I680" s="426"/>
      <c r="J680" s="429"/>
      <c r="K680" s="429"/>
      <c r="L680" s="429"/>
      <c r="M680" s="429"/>
    </row>
    <row r="681" spans="1:13" x14ac:dyDescent="0.2">
      <c r="A681" s="426"/>
      <c r="B681" s="426"/>
      <c r="C681" s="445"/>
      <c r="D681" s="445"/>
      <c r="E681" s="445"/>
      <c r="F681" s="445"/>
      <c r="G681" s="445"/>
      <c r="H681" s="445"/>
      <c r="I681" s="426"/>
      <c r="J681" s="429"/>
      <c r="K681" s="429"/>
      <c r="L681" s="429"/>
      <c r="M681" s="429"/>
    </row>
    <row r="682" spans="1:13" x14ac:dyDescent="0.2">
      <c r="A682" s="426"/>
      <c r="B682" s="426"/>
      <c r="C682" s="445"/>
      <c r="D682" s="445"/>
      <c r="E682" s="445"/>
      <c r="F682" s="445"/>
      <c r="G682" s="445"/>
      <c r="H682" s="445"/>
      <c r="I682" s="426"/>
      <c r="J682" s="429"/>
      <c r="K682" s="429"/>
      <c r="L682" s="429"/>
      <c r="M682" s="429"/>
    </row>
    <row r="683" spans="1:13" x14ac:dyDescent="0.2">
      <c r="A683" s="426"/>
      <c r="B683" s="426"/>
      <c r="C683" s="445"/>
      <c r="D683" s="445"/>
      <c r="E683" s="445"/>
      <c r="F683" s="445"/>
      <c r="G683" s="445"/>
      <c r="H683" s="445"/>
      <c r="I683" s="426"/>
      <c r="J683" s="429"/>
      <c r="K683" s="429"/>
      <c r="L683" s="429"/>
      <c r="M683" s="429"/>
    </row>
    <row r="684" spans="1:13" x14ac:dyDescent="0.2">
      <c r="A684" s="426"/>
      <c r="B684" s="426"/>
      <c r="C684" s="445"/>
      <c r="D684" s="445"/>
      <c r="E684" s="445"/>
      <c r="F684" s="445"/>
      <c r="G684" s="445"/>
      <c r="H684" s="445"/>
      <c r="I684" s="426"/>
      <c r="J684" s="429"/>
      <c r="K684" s="429"/>
      <c r="L684" s="429"/>
      <c r="M684" s="429"/>
    </row>
    <row r="685" spans="1:13" x14ac:dyDescent="0.2">
      <c r="A685" s="426"/>
      <c r="B685" s="426"/>
      <c r="C685" s="445"/>
      <c r="D685" s="445"/>
      <c r="E685" s="445"/>
      <c r="F685" s="445"/>
      <c r="G685" s="445"/>
      <c r="H685" s="445"/>
      <c r="I685" s="426"/>
      <c r="J685" s="429"/>
      <c r="K685" s="429"/>
      <c r="L685" s="429"/>
      <c r="M685" s="429"/>
    </row>
    <row r="686" spans="1:13" x14ac:dyDescent="0.2">
      <c r="A686" s="426"/>
      <c r="B686" s="426"/>
      <c r="C686" s="445"/>
      <c r="D686" s="445"/>
      <c r="E686" s="445"/>
      <c r="F686" s="445"/>
      <c r="G686" s="445"/>
      <c r="H686" s="445"/>
      <c r="I686" s="426"/>
      <c r="J686" s="429"/>
      <c r="K686" s="429"/>
      <c r="L686" s="429"/>
      <c r="M686" s="429"/>
    </row>
    <row r="687" spans="1:13" x14ac:dyDescent="0.2">
      <c r="A687" s="426"/>
      <c r="B687" s="426"/>
      <c r="C687" s="445"/>
      <c r="D687" s="445"/>
      <c r="E687" s="445"/>
      <c r="F687" s="445"/>
      <c r="G687" s="445"/>
      <c r="H687" s="445"/>
      <c r="I687" s="426"/>
      <c r="J687" s="429"/>
      <c r="K687" s="429"/>
      <c r="L687" s="429"/>
      <c r="M687" s="429"/>
    </row>
    <row r="688" spans="1:13" x14ac:dyDescent="0.2">
      <c r="A688" s="426"/>
      <c r="B688" s="426"/>
      <c r="C688" s="445"/>
      <c r="D688" s="445"/>
      <c r="E688" s="445"/>
      <c r="F688" s="445"/>
      <c r="G688" s="445"/>
      <c r="H688" s="445"/>
      <c r="I688" s="426"/>
      <c r="J688" s="429"/>
      <c r="K688" s="429"/>
      <c r="L688" s="429"/>
      <c r="M688" s="429"/>
    </row>
    <row r="689" spans="1:13" x14ac:dyDescent="0.2">
      <c r="A689" s="426"/>
      <c r="B689" s="426"/>
      <c r="C689" s="445"/>
      <c r="D689" s="445"/>
      <c r="E689" s="445"/>
      <c r="F689" s="445"/>
      <c r="G689" s="445"/>
      <c r="H689" s="445"/>
      <c r="I689" s="426"/>
      <c r="J689" s="429"/>
      <c r="K689" s="429"/>
      <c r="L689" s="429"/>
      <c r="M689" s="429"/>
    </row>
    <row r="690" spans="1:13" x14ac:dyDescent="0.2">
      <c r="A690" s="426"/>
      <c r="B690" s="426"/>
      <c r="C690" s="445"/>
      <c r="D690" s="445"/>
      <c r="E690" s="445"/>
      <c r="F690" s="445"/>
      <c r="G690" s="445"/>
      <c r="H690" s="445"/>
      <c r="I690" s="426"/>
      <c r="J690" s="429"/>
      <c r="K690" s="429"/>
      <c r="L690" s="429"/>
      <c r="M690" s="429"/>
    </row>
    <row r="691" spans="1:13" x14ac:dyDescent="0.2">
      <c r="A691" s="426"/>
      <c r="B691" s="426"/>
      <c r="C691" s="445"/>
      <c r="D691" s="445"/>
      <c r="E691" s="445"/>
      <c r="F691" s="445"/>
      <c r="G691" s="445"/>
      <c r="H691" s="445"/>
      <c r="I691" s="426"/>
      <c r="J691" s="429"/>
      <c r="K691" s="429"/>
      <c r="L691" s="429"/>
      <c r="M691" s="429"/>
    </row>
    <row r="692" spans="1:13" x14ac:dyDescent="0.2">
      <c r="A692" s="426"/>
      <c r="B692" s="426"/>
      <c r="C692" s="445"/>
      <c r="D692" s="445"/>
      <c r="E692" s="445"/>
      <c r="F692" s="445"/>
      <c r="G692" s="445"/>
      <c r="H692" s="445"/>
      <c r="I692" s="426"/>
      <c r="J692" s="429"/>
      <c r="K692" s="429"/>
      <c r="L692" s="429"/>
      <c r="M692" s="429"/>
    </row>
    <row r="693" spans="1:13" x14ac:dyDescent="0.2">
      <c r="A693" s="426"/>
      <c r="B693" s="426"/>
      <c r="C693" s="445"/>
      <c r="D693" s="445"/>
      <c r="E693" s="445"/>
      <c r="F693" s="445"/>
      <c r="G693" s="445"/>
      <c r="H693" s="445"/>
      <c r="I693" s="426"/>
      <c r="J693" s="429"/>
      <c r="K693" s="429"/>
      <c r="L693" s="429"/>
      <c r="M693" s="429"/>
    </row>
    <row r="694" spans="1:13" x14ac:dyDescent="0.2">
      <c r="A694" s="426"/>
      <c r="B694" s="426"/>
      <c r="C694" s="445"/>
      <c r="D694" s="445"/>
      <c r="E694" s="445"/>
      <c r="F694" s="445"/>
      <c r="G694" s="445"/>
      <c r="H694" s="445"/>
      <c r="I694" s="426"/>
      <c r="J694" s="429"/>
      <c r="K694" s="429"/>
      <c r="L694" s="429"/>
      <c r="M694" s="429"/>
    </row>
    <row r="695" spans="1:13" x14ac:dyDescent="0.2">
      <c r="A695" s="426"/>
      <c r="B695" s="426"/>
      <c r="C695" s="445"/>
      <c r="D695" s="445"/>
      <c r="E695" s="445"/>
      <c r="F695" s="445"/>
      <c r="G695" s="445"/>
      <c r="H695" s="445"/>
      <c r="I695" s="426"/>
      <c r="J695" s="429"/>
      <c r="K695" s="429"/>
      <c r="L695" s="429"/>
      <c r="M695" s="429"/>
    </row>
    <row r="696" spans="1:13" x14ac:dyDescent="0.2">
      <c r="A696" s="426"/>
      <c r="B696" s="426"/>
      <c r="C696" s="445"/>
      <c r="D696" s="445"/>
      <c r="E696" s="445"/>
      <c r="F696" s="445"/>
      <c r="G696" s="445"/>
      <c r="H696" s="445"/>
      <c r="I696" s="426"/>
      <c r="J696" s="429"/>
      <c r="K696" s="429"/>
      <c r="L696" s="429"/>
      <c r="M696" s="429"/>
    </row>
    <row r="697" spans="1:13" x14ac:dyDescent="0.2">
      <c r="A697" s="426"/>
      <c r="B697" s="426"/>
      <c r="C697" s="445"/>
      <c r="D697" s="445"/>
      <c r="E697" s="445"/>
      <c r="F697" s="445"/>
      <c r="G697" s="445"/>
      <c r="H697" s="445"/>
      <c r="I697" s="426"/>
      <c r="J697" s="429"/>
      <c r="K697" s="429"/>
      <c r="L697" s="429"/>
      <c r="M697" s="429"/>
    </row>
    <row r="698" spans="1:13" x14ac:dyDescent="0.2">
      <c r="A698" s="426"/>
      <c r="B698" s="426"/>
      <c r="C698" s="445"/>
      <c r="D698" s="445"/>
      <c r="E698" s="445"/>
      <c r="F698" s="445"/>
      <c r="G698" s="445"/>
      <c r="H698" s="445"/>
      <c r="I698" s="426"/>
      <c r="J698" s="429"/>
      <c r="K698" s="429"/>
      <c r="L698" s="429"/>
      <c r="M698" s="429"/>
    </row>
    <row r="699" spans="1:13" x14ac:dyDescent="0.2">
      <c r="A699" s="426"/>
      <c r="B699" s="426"/>
      <c r="C699" s="445"/>
      <c r="D699" s="445"/>
      <c r="E699" s="445"/>
      <c r="F699" s="445"/>
      <c r="G699" s="445"/>
      <c r="H699" s="445"/>
      <c r="I699" s="426"/>
      <c r="J699" s="429"/>
      <c r="K699" s="429"/>
      <c r="L699" s="429"/>
      <c r="M699" s="429"/>
    </row>
    <row r="700" spans="1:13" x14ac:dyDescent="0.2">
      <c r="A700" s="426"/>
      <c r="B700" s="426"/>
      <c r="C700" s="445"/>
      <c r="D700" s="445"/>
      <c r="E700" s="445"/>
      <c r="F700" s="445"/>
      <c r="G700" s="445"/>
      <c r="H700" s="445"/>
      <c r="I700" s="426"/>
      <c r="J700" s="429"/>
      <c r="K700" s="429"/>
      <c r="L700" s="429"/>
      <c r="M700" s="429"/>
    </row>
    <row r="701" spans="1:13" x14ac:dyDescent="0.2">
      <c r="A701" s="426"/>
      <c r="B701" s="426"/>
      <c r="C701" s="445"/>
      <c r="D701" s="445"/>
      <c r="E701" s="445"/>
      <c r="F701" s="445"/>
      <c r="G701" s="445"/>
      <c r="H701" s="445"/>
      <c r="I701" s="426"/>
      <c r="J701" s="429"/>
      <c r="K701" s="429"/>
      <c r="L701" s="429"/>
      <c r="M701" s="429"/>
    </row>
    <row r="702" spans="1:13" x14ac:dyDescent="0.2">
      <c r="A702" s="426"/>
      <c r="B702" s="426"/>
      <c r="C702" s="445"/>
      <c r="D702" s="445"/>
      <c r="E702" s="445"/>
      <c r="F702" s="445"/>
      <c r="G702" s="445"/>
      <c r="H702" s="445"/>
      <c r="I702" s="426"/>
      <c r="J702" s="429"/>
      <c r="K702" s="429"/>
      <c r="L702" s="429"/>
      <c r="M702" s="429"/>
    </row>
    <row r="703" spans="1:13" x14ac:dyDescent="0.2">
      <c r="A703" s="426"/>
      <c r="B703" s="426"/>
      <c r="C703" s="445"/>
      <c r="D703" s="445"/>
      <c r="E703" s="445"/>
      <c r="F703" s="445"/>
      <c r="G703" s="445"/>
      <c r="H703" s="445"/>
      <c r="I703" s="426"/>
      <c r="J703" s="429"/>
      <c r="K703" s="429"/>
      <c r="L703" s="429"/>
      <c r="M703" s="429"/>
    </row>
    <row r="704" spans="1:13" x14ac:dyDescent="0.2">
      <c r="A704" s="426"/>
      <c r="B704" s="426"/>
      <c r="C704" s="445"/>
      <c r="D704" s="445"/>
      <c r="E704" s="445"/>
      <c r="F704" s="445"/>
      <c r="G704" s="445"/>
      <c r="H704" s="445"/>
      <c r="I704" s="426"/>
      <c r="J704" s="429"/>
      <c r="K704" s="429"/>
      <c r="L704" s="429"/>
      <c r="M704" s="429"/>
    </row>
    <row r="705" spans="1:13" x14ac:dyDescent="0.2">
      <c r="A705" s="426"/>
      <c r="B705" s="426"/>
      <c r="C705" s="445"/>
      <c r="D705" s="445"/>
      <c r="E705" s="445"/>
      <c r="F705" s="445"/>
      <c r="G705" s="445"/>
      <c r="H705" s="445"/>
      <c r="I705" s="426"/>
      <c r="J705" s="429"/>
      <c r="K705" s="429"/>
      <c r="L705" s="429"/>
      <c r="M705" s="429"/>
    </row>
    <row r="706" spans="1:13" x14ac:dyDescent="0.2">
      <c r="A706" s="426"/>
      <c r="B706" s="426"/>
      <c r="C706" s="445"/>
      <c r="D706" s="445"/>
      <c r="E706" s="445"/>
      <c r="F706" s="445"/>
      <c r="G706" s="445"/>
      <c r="H706" s="445"/>
      <c r="I706" s="426"/>
      <c r="J706" s="429"/>
      <c r="K706" s="429"/>
      <c r="L706" s="429"/>
      <c r="M706" s="429"/>
    </row>
    <row r="707" spans="1:13" x14ac:dyDescent="0.2">
      <c r="A707" s="426"/>
      <c r="B707" s="426"/>
      <c r="C707" s="445"/>
      <c r="D707" s="445"/>
      <c r="E707" s="445"/>
      <c r="F707" s="445"/>
      <c r="G707" s="445"/>
      <c r="H707" s="445"/>
      <c r="I707" s="426"/>
      <c r="J707" s="429"/>
      <c r="K707" s="429"/>
      <c r="L707" s="429"/>
      <c r="M707" s="429"/>
    </row>
    <row r="708" spans="1:13" x14ac:dyDescent="0.2">
      <c r="A708" s="426"/>
      <c r="B708" s="426"/>
      <c r="C708" s="445"/>
      <c r="D708" s="445"/>
      <c r="E708" s="445"/>
      <c r="F708" s="445"/>
      <c r="G708" s="445"/>
      <c r="H708" s="445"/>
      <c r="I708" s="426"/>
      <c r="J708" s="429"/>
      <c r="K708" s="429"/>
      <c r="L708" s="429"/>
      <c r="M708" s="429"/>
    </row>
    <row r="709" spans="1:13" x14ac:dyDescent="0.2">
      <c r="A709" s="426"/>
      <c r="B709" s="426"/>
      <c r="C709" s="445"/>
      <c r="D709" s="445"/>
      <c r="E709" s="445"/>
      <c r="F709" s="445"/>
      <c r="G709" s="445"/>
      <c r="H709" s="445"/>
      <c r="I709" s="426"/>
      <c r="J709" s="429"/>
      <c r="K709" s="429"/>
      <c r="L709" s="429"/>
      <c r="M709" s="429"/>
    </row>
    <row r="710" spans="1:13" x14ac:dyDescent="0.2">
      <c r="A710" s="426"/>
      <c r="B710" s="426"/>
      <c r="C710" s="445"/>
      <c r="D710" s="445"/>
      <c r="E710" s="445"/>
      <c r="F710" s="445"/>
      <c r="G710" s="445"/>
      <c r="H710" s="445"/>
      <c r="I710" s="426"/>
      <c r="J710" s="429"/>
      <c r="K710" s="429"/>
      <c r="L710" s="429"/>
      <c r="M710" s="429"/>
    </row>
    <row r="711" spans="1:13" x14ac:dyDescent="0.2">
      <c r="A711" s="426"/>
      <c r="B711" s="426"/>
      <c r="C711" s="445"/>
      <c r="D711" s="445"/>
      <c r="E711" s="445"/>
      <c r="F711" s="445"/>
      <c r="G711" s="445"/>
      <c r="H711" s="445"/>
      <c r="I711" s="426"/>
      <c r="J711" s="429"/>
      <c r="K711" s="429"/>
      <c r="L711" s="429"/>
      <c r="M711" s="429"/>
    </row>
    <row r="712" spans="1:13" x14ac:dyDescent="0.2">
      <c r="A712" s="426"/>
      <c r="B712" s="426"/>
      <c r="C712" s="445"/>
      <c r="D712" s="445"/>
      <c r="E712" s="445"/>
      <c r="F712" s="445"/>
      <c r="G712" s="445"/>
      <c r="H712" s="445"/>
      <c r="I712" s="426"/>
      <c r="J712" s="429"/>
      <c r="K712" s="429"/>
      <c r="L712" s="429"/>
      <c r="M712" s="429"/>
    </row>
    <row r="713" spans="1:13" x14ac:dyDescent="0.2">
      <c r="A713" s="426"/>
      <c r="B713" s="426"/>
      <c r="C713" s="445"/>
      <c r="D713" s="445"/>
      <c r="E713" s="445"/>
      <c r="F713" s="445"/>
      <c r="G713" s="445"/>
      <c r="H713" s="445"/>
      <c r="I713" s="426"/>
      <c r="J713" s="429"/>
      <c r="K713" s="429"/>
      <c r="L713" s="429"/>
      <c r="M713" s="429"/>
    </row>
    <row r="714" spans="1:13" x14ac:dyDescent="0.2">
      <c r="A714" s="426"/>
      <c r="B714" s="426"/>
      <c r="C714" s="445"/>
      <c r="D714" s="445"/>
      <c r="E714" s="445"/>
      <c r="F714" s="445"/>
      <c r="G714" s="445"/>
      <c r="H714" s="445"/>
      <c r="I714" s="426"/>
      <c r="J714" s="429"/>
      <c r="K714" s="429"/>
      <c r="L714" s="429"/>
      <c r="M714" s="429"/>
    </row>
    <row r="715" spans="1:13" x14ac:dyDescent="0.2">
      <c r="A715" s="426"/>
      <c r="B715" s="426"/>
      <c r="C715" s="445"/>
      <c r="D715" s="445"/>
      <c r="E715" s="445"/>
      <c r="F715" s="445"/>
      <c r="G715" s="445"/>
      <c r="H715" s="445"/>
      <c r="I715" s="426"/>
      <c r="J715" s="429"/>
      <c r="K715" s="429"/>
      <c r="L715" s="429"/>
      <c r="M715" s="429"/>
    </row>
    <row r="716" spans="1:13" x14ac:dyDescent="0.2">
      <c r="A716" s="426"/>
      <c r="B716" s="426"/>
      <c r="C716" s="445"/>
      <c r="D716" s="445"/>
      <c r="E716" s="445"/>
      <c r="F716" s="445"/>
      <c r="G716" s="445"/>
      <c r="H716" s="445"/>
      <c r="I716" s="426"/>
      <c r="J716" s="429"/>
      <c r="K716" s="429"/>
      <c r="L716" s="429"/>
      <c r="M716" s="429"/>
    </row>
    <row r="717" spans="1:13" x14ac:dyDescent="0.2">
      <c r="A717" s="426"/>
      <c r="B717" s="426"/>
      <c r="C717" s="445"/>
      <c r="D717" s="445"/>
      <c r="E717" s="445"/>
      <c r="F717" s="445"/>
      <c r="G717" s="445"/>
      <c r="H717" s="445"/>
      <c r="I717" s="426"/>
      <c r="J717" s="429"/>
      <c r="K717" s="429"/>
      <c r="L717" s="429"/>
      <c r="M717" s="429"/>
    </row>
    <row r="718" spans="1:13" x14ac:dyDescent="0.2">
      <c r="A718" s="426"/>
      <c r="B718" s="426"/>
      <c r="C718" s="445"/>
      <c r="D718" s="445"/>
      <c r="E718" s="445"/>
      <c r="F718" s="445"/>
      <c r="G718" s="445"/>
      <c r="H718" s="445"/>
      <c r="I718" s="426"/>
      <c r="J718" s="429"/>
      <c r="K718" s="429"/>
      <c r="L718" s="429"/>
      <c r="M718" s="429"/>
    </row>
    <row r="719" spans="1:13" x14ac:dyDescent="0.2">
      <c r="A719" s="426"/>
      <c r="B719" s="426"/>
      <c r="C719" s="445"/>
      <c r="D719" s="445"/>
      <c r="E719" s="445"/>
      <c r="F719" s="445"/>
      <c r="G719" s="445"/>
      <c r="H719" s="445"/>
      <c r="I719" s="426"/>
      <c r="J719" s="429"/>
      <c r="K719" s="429"/>
      <c r="L719" s="429"/>
      <c r="M719" s="429"/>
    </row>
    <row r="720" spans="1:13" x14ac:dyDescent="0.2">
      <c r="A720" s="426"/>
      <c r="B720" s="426"/>
      <c r="C720" s="445"/>
      <c r="D720" s="445"/>
      <c r="E720" s="445"/>
      <c r="F720" s="445"/>
      <c r="G720" s="445"/>
      <c r="H720" s="445"/>
      <c r="I720" s="426"/>
      <c r="J720" s="429"/>
      <c r="K720" s="429"/>
      <c r="L720" s="429"/>
      <c r="M720" s="429"/>
    </row>
    <row r="721" spans="1:13" x14ac:dyDescent="0.2">
      <c r="A721" s="426"/>
      <c r="B721" s="426"/>
      <c r="C721" s="445"/>
      <c r="D721" s="445"/>
      <c r="E721" s="445"/>
      <c r="F721" s="445"/>
      <c r="G721" s="445"/>
      <c r="H721" s="445"/>
      <c r="I721" s="426"/>
      <c r="J721" s="429"/>
      <c r="K721" s="429"/>
      <c r="L721" s="429"/>
      <c r="M721" s="429"/>
    </row>
    <row r="722" spans="1:13" x14ac:dyDescent="0.2">
      <c r="A722" s="426"/>
      <c r="B722" s="426"/>
      <c r="C722" s="445"/>
      <c r="D722" s="445"/>
      <c r="E722" s="445"/>
      <c r="F722" s="445"/>
      <c r="G722" s="445"/>
      <c r="H722" s="445"/>
      <c r="I722" s="426"/>
      <c r="J722" s="429"/>
      <c r="K722" s="429"/>
      <c r="L722" s="429"/>
      <c r="M722" s="429"/>
    </row>
    <row r="723" spans="1:13" x14ac:dyDescent="0.2">
      <c r="A723" s="426"/>
      <c r="B723" s="426"/>
      <c r="C723" s="445"/>
      <c r="D723" s="445"/>
      <c r="E723" s="445"/>
      <c r="F723" s="445"/>
      <c r="G723" s="445"/>
      <c r="H723" s="445"/>
      <c r="I723" s="426"/>
      <c r="J723" s="429"/>
      <c r="K723" s="429"/>
      <c r="L723" s="429"/>
      <c r="M723" s="429"/>
    </row>
    <row r="724" spans="1:13" x14ac:dyDescent="0.2">
      <c r="A724" s="426"/>
      <c r="B724" s="426"/>
      <c r="C724" s="445"/>
      <c r="D724" s="445"/>
      <c r="E724" s="445"/>
      <c r="F724" s="445"/>
      <c r="G724" s="445"/>
      <c r="H724" s="445"/>
      <c r="I724" s="426"/>
      <c r="J724" s="429"/>
      <c r="K724" s="429"/>
      <c r="L724" s="429"/>
      <c r="M724" s="429"/>
    </row>
    <row r="725" spans="1:13" x14ac:dyDescent="0.2">
      <c r="A725" s="426"/>
      <c r="B725" s="426"/>
      <c r="C725" s="445"/>
      <c r="D725" s="445"/>
      <c r="E725" s="445"/>
      <c r="F725" s="445"/>
      <c r="G725" s="445"/>
      <c r="H725" s="445"/>
      <c r="I725" s="426"/>
      <c r="J725" s="429"/>
      <c r="K725" s="429"/>
      <c r="L725" s="429"/>
      <c r="M725" s="429"/>
    </row>
    <row r="726" spans="1:13" x14ac:dyDescent="0.2">
      <c r="A726" s="426"/>
      <c r="B726" s="426"/>
      <c r="C726" s="445"/>
      <c r="D726" s="445"/>
      <c r="E726" s="445"/>
      <c r="F726" s="445"/>
      <c r="G726" s="445"/>
      <c r="H726" s="445"/>
      <c r="I726" s="426"/>
      <c r="J726" s="429"/>
      <c r="K726" s="429"/>
      <c r="L726" s="429"/>
      <c r="M726" s="429"/>
    </row>
    <row r="727" spans="1:13" x14ac:dyDescent="0.2">
      <c r="A727" s="426"/>
      <c r="B727" s="426"/>
      <c r="C727" s="445"/>
      <c r="D727" s="445"/>
      <c r="E727" s="445"/>
      <c r="F727" s="445"/>
      <c r="G727" s="445"/>
      <c r="H727" s="445"/>
      <c r="I727" s="426"/>
      <c r="J727" s="429"/>
      <c r="K727" s="429"/>
      <c r="L727" s="429"/>
      <c r="M727" s="429"/>
    </row>
    <row r="728" spans="1:13" x14ac:dyDescent="0.2">
      <c r="A728" s="426"/>
      <c r="B728" s="426"/>
      <c r="C728" s="445"/>
      <c r="D728" s="445"/>
      <c r="E728" s="445"/>
      <c r="F728" s="445"/>
      <c r="G728" s="445"/>
      <c r="H728" s="445"/>
      <c r="I728" s="426"/>
      <c r="J728" s="429"/>
      <c r="K728" s="429"/>
      <c r="L728" s="429"/>
      <c r="M728" s="429"/>
    </row>
    <row r="729" spans="1:13" x14ac:dyDescent="0.2">
      <c r="A729" s="426"/>
      <c r="B729" s="426"/>
      <c r="C729" s="445"/>
      <c r="D729" s="445"/>
      <c r="E729" s="445"/>
      <c r="F729" s="445"/>
      <c r="G729" s="445"/>
      <c r="H729" s="445"/>
      <c r="I729" s="426"/>
      <c r="J729" s="429"/>
      <c r="K729" s="429"/>
      <c r="L729" s="429"/>
      <c r="M729" s="429"/>
    </row>
    <row r="730" spans="1:13" x14ac:dyDescent="0.2">
      <c r="A730" s="426"/>
      <c r="B730" s="426"/>
      <c r="C730" s="445"/>
      <c r="D730" s="445"/>
      <c r="E730" s="445"/>
      <c r="F730" s="445"/>
      <c r="G730" s="445"/>
      <c r="H730" s="445"/>
      <c r="I730" s="426"/>
      <c r="J730" s="429"/>
      <c r="K730" s="429"/>
      <c r="L730" s="429"/>
      <c r="M730" s="429"/>
    </row>
    <row r="731" spans="1:13" x14ac:dyDescent="0.2">
      <c r="A731" s="426"/>
      <c r="B731" s="426"/>
      <c r="C731" s="445"/>
      <c r="D731" s="445"/>
      <c r="E731" s="445"/>
      <c r="F731" s="445"/>
      <c r="G731" s="445"/>
      <c r="H731" s="445"/>
      <c r="I731" s="426"/>
      <c r="J731" s="429"/>
      <c r="K731" s="429"/>
      <c r="L731" s="429"/>
      <c r="M731" s="429"/>
    </row>
    <row r="732" spans="1:13" x14ac:dyDescent="0.2">
      <c r="A732" s="426"/>
      <c r="B732" s="426"/>
      <c r="C732" s="445"/>
      <c r="D732" s="445"/>
      <c r="E732" s="445"/>
      <c r="F732" s="445"/>
      <c r="G732" s="445"/>
      <c r="H732" s="445"/>
      <c r="I732" s="426"/>
      <c r="J732" s="429"/>
      <c r="K732" s="429"/>
      <c r="L732" s="429"/>
      <c r="M732" s="429"/>
    </row>
    <row r="733" spans="1:13" x14ac:dyDescent="0.2">
      <c r="A733" s="426"/>
      <c r="B733" s="426"/>
      <c r="C733" s="445"/>
      <c r="D733" s="445"/>
      <c r="E733" s="445"/>
      <c r="F733" s="445"/>
      <c r="G733" s="445"/>
      <c r="H733" s="445"/>
      <c r="I733" s="426"/>
      <c r="J733" s="429"/>
      <c r="K733" s="429"/>
      <c r="L733" s="429"/>
      <c r="M733" s="429"/>
    </row>
    <row r="734" spans="1:13" x14ac:dyDescent="0.2">
      <c r="A734" s="426"/>
      <c r="B734" s="426"/>
      <c r="C734" s="445"/>
      <c r="D734" s="445"/>
      <c r="E734" s="445"/>
      <c r="F734" s="445"/>
      <c r="G734" s="445"/>
      <c r="H734" s="445"/>
      <c r="I734" s="426"/>
      <c r="J734" s="429"/>
      <c r="K734" s="429"/>
      <c r="L734" s="429"/>
      <c r="M734" s="429"/>
    </row>
    <row r="735" spans="1:13" x14ac:dyDescent="0.2">
      <c r="A735" s="426"/>
      <c r="B735" s="426"/>
      <c r="C735" s="445"/>
      <c r="D735" s="445"/>
      <c r="E735" s="445"/>
      <c r="F735" s="445"/>
      <c r="G735" s="445"/>
      <c r="H735" s="445"/>
      <c r="I735" s="426"/>
      <c r="J735" s="429"/>
      <c r="K735" s="429"/>
      <c r="L735" s="429"/>
      <c r="M735" s="429"/>
    </row>
    <row r="736" spans="1:13" x14ac:dyDescent="0.2">
      <c r="A736" s="426"/>
      <c r="B736" s="426"/>
      <c r="C736" s="445"/>
      <c r="D736" s="445"/>
      <c r="E736" s="445"/>
      <c r="F736" s="445"/>
      <c r="G736" s="445"/>
      <c r="H736" s="445"/>
      <c r="I736" s="426"/>
      <c r="J736" s="429"/>
      <c r="K736" s="429"/>
      <c r="L736" s="429"/>
      <c r="M736" s="429"/>
    </row>
    <row r="737" spans="1:13" x14ac:dyDescent="0.2">
      <c r="A737" s="426"/>
      <c r="B737" s="426"/>
      <c r="C737" s="445"/>
      <c r="D737" s="445"/>
      <c r="E737" s="445"/>
      <c r="F737" s="445"/>
      <c r="G737" s="445"/>
      <c r="H737" s="445"/>
      <c r="I737" s="426"/>
      <c r="J737" s="429"/>
      <c r="K737" s="429"/>
      <c r="L737" s="429"/>
      <c r="M737" s="429"/>
    </row>
    <row r="738" spans="1:13" x14ac:dyDescent="0.2">
      <c r="A738" s="426"/>
      <c r="B738" s="426"/>
      <c r="C738" s="445"/>
      <c r="D738" s="445"/>
      <c r="E738" s="445"/>
      <c r="F738" s="445"/>
      <c r="G738" s="445"/>
      <c r="H738" s="445"/>
      <c r="I738" s="426"/>
      <c r="J738" s="429"/>
      <c r="K738" s="429"/>
      <c r="L738" s="429"/>
      <c r="M738" s="429"/>
    </row>
    <row r="739" spans="1:13" x14ac:dyDescent="0.2">
      <c r="A739" s="426"/>
      <c r="B739" s="426"/>
      <c r="C739" s="445"/>
      <c r="D739" s="445"/>
      <c r="E739" s="445"/>
      <c r="F739" s="445"/>
      <c r="G739" s="445"/>
      <c r="H739" s="445"/>
      <c r="I739" s="426"/>
      <c r="J739" s="429"/>
      <c r="K739" s="429"/>
      <c r="L739" s="429"/>
      <c r="M739" s="429"/>
    </row>
    <row r="740" spans="1:13" x14ac:dyDescent="0.2">
      <c r="A740" s="426"/>
      <c r="B740" s="426"/>
      <c r="C740" s="445"/>
      <c r="D740" s="445"/>
      <c r="E740" s="445"/>
      <c r="F740" s="445"/>
      <c r="G740" s="445"/>
      <c r="H740" s="445"/>
      <c r="I740" s="426"/>
      <c r="J740" s="429"/>
      <c r="K740" s="429"/>
      <c r="L740" s="429"/>
      <c r="M740" s="429"/>
    </row>
    <row r="741" spans="1:13" x14ac:dyDescent="0.2">
      <c r="A741" s="426"/>
      <c r="B741" s="426"/>
      <c r="C741" s="445"/>
      <c r="D741" s="445"/>
      <c r="E741" s="445"/>
      <c r="F741" s="445"/>
      <c r="G741" s="445"/>
      <c r="H741" s="445"/>
      <c r="I741" s="426"/>
      <c r="J741" s="429"/>
      <c r="K741" s="429"/>
      <c r="L741" s="429"/>
      <c r="M741" s="429"/>
    </row>
    <row r="742" spans="1:13" x14ac:dyDescent="0.2">
      <c r="A742" s="426"/>
      <c r="B742" s="426"/>
      <c r="C742" s="445"/>
      <c r="D742" s="445"/>
      <c r="E742" s="445"/>
      <c r="F742" s="445"/>
      <c r="G742" s="445"/>
      <c r="H742" s="445"/>
      <c r="I742" s="426"/>
      <c r="J742" s="429"/>
      <c r="K742" s="429"/>
      <c r="L742" s="429"/>
      <c r="M742" s="429"/>
    </row>
    <row r="743" spans="1:13" x14ac:dyDescent="0.2">
      <c r="A743" s="426"/>
      <c r="B743" s="426"/>
      <c r="C743" s="445"/>
      <c r="D743" s="445"/>
      <c r="E743" s="445"/>
      <c r="F743" s="445"/>
      <c r="G743" s="445"/>
      <c r="H743" s="445"/>
      <c r="I743" s="426"/>
      <c r="J743" s="429"/>
      <c r="K743" s="429"/>
      <c r="L743" s="429"/>
      <c r="M743" s="429"/>
    </row>
    <row r="744" spans="1:13" x14ac:dyDescent="0.2">
      <c r="A744" s="426"/>
      <c r="B744" s="426"/>
      <c r="C744" s="445"/>
      <c r="D744" s="445"/>
      <c r="E744" s="445"/>
      <c r="F744" s="445"/>
      <c r="G744" s="445"/>
      <c r="H744" s="445"/>
      <c r="I744" s="426"/>
      <c r="J744" s="429"/>
      <c r="K744" s="429"/>
      <c r="L744" s="429"/>
      <c r="M744" s="429"/>
    </row>
    <row r="745" spans="1:13" x14ac:dyDescent="0.2">
      <c r="A745" s="426"/>
      <c r="B745" s="426"/>
      <c r="C745" s="445"/>
      <c r="D745" s="445"/>
      <c r="E745" s="445"/>
      <c r="F745" s="445"/>
      <c r="G745" s="445"/>
      <c r="H745" s="445"/>
      <c r="I745" s="426"/>
      <c r="J745" s="429"/>
      <c r="K745" s="429"/>
      <c r="L745" s="429"/>
      <c r="M745" s="429"/>
    </row>
    <row r="746" spans="1:13" x14ac:dyDescent="0.2">
      <c r="A746" s="426"/>
      <c r="B746" s="426"/>
      <c r="C746" s="445"/>
      <c r="D746" s="445"/>
      <c r="E746" s="445"/>
      <c r="F746" s="445"/>
      <c r="G746" s="445"/>
      <c r="H746" s="445"/>
      <c r="I746" s="426"/>
      <c r="J746" s="429"/>
      <c r="K746" s="429"/>
      <c r="L746" s="429"/>
      <c r="M746" s="429"/>
    </row>
    <row r="747" spans="1:13" x14ac:dyDescent="0.2">
      <c r="A747" s="426"/>
      <c r="B747" s="426"/>
      <c r="C747" s="445"/>
      <c r="D747" s="445"/>
      <c r="E747" s="445"/>
      <c r="F747" s="445"/>
      <c r="G747" s="445"/>
      <c r="H747" s="445"/>
      <c r="I747" s="426"/>
      <c r="J747" s="429"/>
      <c r="K747" s="429"/>
      <c r="L747" s="429"/>
      <c r="M747" s="429"/>
    </row>
    <row r="748" spans="1:13" x14ac:dyDescent="0.2">
      <c r="A748" s="426"/>
      <c r="B748" s="426"/>
      <c r="C748" s="445"/>
      <c r="D748" s="445"/>
      <c r="E748" s="445"/>
      <c r="F748" s="445"/>
      <c r="G748" s="445"/>
      <c r="H748" s="445"/>
      <c r="I748" s="426"/>
      <c r="J748" s="429"/>
      <c r="K748" s="429"/>
      <c r="L748" s="429"/>
      <c r="M748" s="429"/>
    </row>
    <row r="749" spans="1:13" x14ac:dyDescent="0.2">
      <c r="A749" s="426"/>
      <c r="B749" s="426"/>
      <c r="C749" s="445"/>
      <c r="D749" s="445"/>
      <c r="E749" s="445"/>
      <c r="F749" s="445"/>
      <c r="G749" s="445"/>
      <c r="H749" s="445"/>
      <c r="I749" s="426"/>
      <c r="J749" s="429"/>
      <c r="K749" s="429"/>
      <c r="L749" s="429"/>
      <c r="M749" s="429"/>
    </row>
    <row r="750" spans="1:13" x14ac:dyDescent="0.2">
      <c r="A750" s="426"/>
      <c r="B750" s="426"/>
      <c r="C750" s="445"/>
      <c r="D750" s="445"/>
      <c r="E750" s="445"/>
      <c r="F750" s="445"/>
      <c r="G750" s="445"/>
      <c r="H750" s="445"/>
      <c r="I750" s="426"/>
      <c r="J750" s="429"/>
      <c r="K750" s="429"/>
      <c r="L750" s="429"/>
      <c r="M750" s="429"/>
    </row>
    <row r="751" spans="1:13" x14ac:dyDescent="0.2">
      <c r="A751" s="426"/>
      <c r="B751" s="426"/>
      <c r="C751" s="445"/>
      <c r="D751" s="445"/>
      <c r="E751" s="445"/>
      <c r="F751" s="445"/>
      <c r="G751" s="445"/>
      <c r="H751" s="445"/>
      <c r="I751" s="426"/>
      <c r="J751" s="429"/>
      <c r="K751" s="429"/>
      <c r="L751" s="429"/>
      <c r="M751" s="429"/>
    </row>
    <row r="752" spans="1:13" x14ac:dyDescent="0.2">
      <c r="A752" s="426"/>
      <c r="B752" s="426"/>
      <c r="C752" s="445"/>
      <c r="D752" s="445"/>
      <c r="E752" s="445"/>
      <c r="F752" s="445"/>
      <c r="G752" s="445"/>
      <c r="H752" s="445"/>
      <c r="I752" s="426"/>
      <c r="J752" s="429"/>
      <c r="K752" s="429"/>
      <c r="L752" s="429"/>
      <c r="M752" s="429"/>
    </row>
    <row r="753" spans="1:13" x14ac:dyDescent="0.2">
      <c r="A753" s="426"/>
      <c r="B753" s="426"/>
      <c r="C753" s="445"/>
      <c r="D753" s="445"/>
      <c r="E753" s="445"/>
      <c r="F753" s="445"/>
      <c r="G753" s="445"/>
      <c r="H753" s="445"/>
      <c r="I753" s="426"/>
      <c r="J753" s="429"/>
      <c r="K753" s="429"/>
      <c r="L753" s="429"/>
      <c r="M753" s="429"/>
    </row>
    <row r="754" spans="1:13" x14ac:dyDescent="0.2">
      <c r="A754" s="426"/>
      <c r="B754" s="426"/>
      <c r="C754" s="445"/>
      <c r="D754" s="445"/>
      <c r="E754" s="445"/>
      <c r="F754" s="445"/>
      <c r="G754" s="445"/>
      <c r="H754" s="445"/>
      <c r="I754" s="426"/>
      <c r="J754" s="429"/>
      <c r="K754" s="429"/>
      <c r="L754" s="429"/>
      <c r="M754" s="429"/>
    </row>
    <row r="755" spans="1:13" x14ac:dyDescent="0.2">
      <c r="A755" s="426"/>
      <c r="B755" s="426"/>
      <c r="C755" s="445"/>
      <c r="D755" s="445"/>
      <c r="E755" s="445"/>
      <c r="F755" s="445"/>
      <c r="G755" s="445"/>
      <c r="H755" s="445"/>
      <c r="I755" s="426"/>
      <c r="J755" s="429"/>
      <c r="K755" s="429"/>
      <c r="L755" s="429"/>
      <c r="M755" s="429"/>
    </row>
    <row r="756" spans="1:13" x14ac:dyDescent="0.2">
      <c r="A756" s="426"/>
      <c r="B756" s="426"/>
      <c r="C756" s="445"/>
      <c r="D756" s="445"/>
      <c r="E756" s="445"/>
      <c r="F756" s="445"/>
      <c r="G756" s="445"/>
      <c r="H756" s="445"/>
      <c r="I756" s="426"/>
      <c r="J756" s="429"/>
      <c r="K756" s="429"/>
      <c r="L756" s="429"/>
      <c r="M756" s="429"/>
    </row>
    <row r="757" spans="1:13" x14ac:dyDescent="0.2">
      <c r="A757" s="426"/>
      <c r="B757" s="426"/>
      <c r="C757" s="445"/>
      <c r="D757" s="445"/>
      <c r="E757" s="445"/>
      <c r="F757" s="445"/>
      <c r="G757" s="445"/>
      <c r="H757" s="445"/>
      <c r="I757" s="426"/>
      <c r="J757" s="429"/>
      <c r="K757" s="429"/>
      <c r="L757" s="429"/>
      <c r="M757" s="429"/>
    </row>
    <row r="758" spans="1:13" x14ac:dyDescent="0.2">
      <c r="A758" s="426"/>
      <c r="B758" s="426"/>
      <c r="C758" s="445"/>
      <c r="D758" s="445"/>
      <c r="E758" s="445"/>
      <c r="F758" s="445"/>
      <c r="G758" s="445"/>
      <c r="H758" s="445"/>
      <c r="I758" s="426"/>
      <c r="J758" s="429"/>
      <c r="K758" s="429"/>
      <c r="L758" s="429"/>
      <c r="M758" s="429"/>
    </row>
    <row r="759" spans="1:13" x14ac:dyDescent="0.2">
      <c r="A759" s="426"/>
      <c r="B759" s="426"/>
      <c r="C759" s="445"/>
      <c r="D759" s="445"/>
      <c r="E759" s="445"/>
      <c r="F759" s="445"/>
      <c r="G759" s="445"/>
      <c r="H759" s="445"/>
      <c r="I759" s="426"/>
      <c r="J759" s="429"/>
      <c r="K759" s="429"/>
      <c r="L759" s="429"/>
      <c r="M759" s="429"/>
    </row>
    <row r="760" spans="1:13" x14ac:dyDescent="0.2">
      <c r="A760" s="426"/>
      <c r="B760" s="426"/>
      <c r="C760" s="445"/>
      <c r="D760" s="445"/>
      <c r="E760" s="445"/>
      <c r="F760" s="445"/>
      <c r="G760" s="445"/>
      <c r="H760" s="445"/>
      <c r="I760" s="426"/>
      <c r="J760" s="429"/>
      <c r="K760" s="429"/>
      <c r="L760" s="429"/>
      <c r="M760" s="429"/>
    </row>
    <row r="761" spans="1:13" x14ac:dyDescent="0.2">
      <c r="A761" s="426"/>
      <c r="B761" s="426"/>
      <c r="C761" s="445"/>
      <c r="D761" s="445"/>
      <c r="E761" s="445"/>
      <c r="F761" s="445"/>
      <c r="G761" s="445"/>
      <c r="H761" s="445"/>
      <c r="I761" s="426"/>
      <c r="J761" s="429"/>
      <c r="K761" s="429"/>
      <c r="L761" s="429"/>
      <c r="M761" s="429"/>
    </row>
    <row r="762" spans="1:13" x14ac:dyDescent="0.2">
      <c r="A762" s="426"/>
      <c r="B762" s="426"/>
      <c r="C762" s="445"/>
      <c r="D762" s="445"/>
      <c r="E762" s="445"/>
      <c r="F762" s="445"/>
      <c r="G762" s="445"/>
      <c r="H762" s="445"/>
      <c r="I762" s="426"/>
      <c r="J762" s="429"/>
      <c r="K762" s="429"/>
      <c r="L762" s="429"/>
      <c r="M762" s="429"/>
    </row>
    <row r="763" spans="1:13" x14ac:dyDescent="0.2">
      <c r="A763" s="426"/>
      <c r="B763" s="426"/>
      <c r="C763" s="445"/>
      <c r="D763" s="445"/>
      <c r="E763" s="445"/>
      <c r="F763" s="445"/>
      <c r="G763" s="445"/>
      <c r="H763" s="445"/>
      <c r="I763" s="426"/>
      <c r="J763" s="429"/>
      <c r="K763" s="429"/>
      <c r="L763" s="429"/>
      <c r="M763" s="429"/>
    </row>
    <row r="764" spans="1:13" x14ac:dyDescent="0.2">
      <c r="A764" s="426"/>
      <c r="B764" s="426"/>
      <c r="C764" s="445"/>
      <c r="D764" s="445"/>
      <c r="E764" s="445"/>
      <c r="F764" s="445"/>
      <c r="G764" s="445"/>
      <c r="H764" s="445"/>
      <c r="I764" s="426"/>
      <c r="J764" s="429"/>
      <c r="K764" s="429"/>
      <c r="L764" s="429"/>
      <c r="M764" s="429"/>
    </row>
    <row r="765" spans="1:13" x14ac:dyDescent="0.2">
      <c r="A765" s="426"/>
      <c r="B765" s="426"/>
      <c r="C765" s="445"/>
      <c r="D765" s="445"/>
      <c r="E765" s="445"/>
      <c r="F765" s="445"/>
      <c r="G765" s="445"/>
      <c r="H765" s="445"/>
      <c r="I765" s="426"/>
      <c r="J765" s="429"/>
      <c r="K765" s="429"/>
      <c r="L765" s="429"/>
      <c r="M765" s="429"/>
    </row>
    <row r="766" spans="1:13" x14ac:dyDescent="0.2">
      <c r="A766" s="426"/>
      <c r="B766" s="426"/>
      <c r="C766" s="445"/>
      <c r="D766" s="445"/>
      <c r="E766" s="445"/>
      <c r="F766" s="445"/>
      <c r="G766" s="445"/>
      <c r="H766" s="445"/>
      <c r="I766" s="426"/>
      <c r="J766" s="429"/>
      <c r="K766" s="429"/>
      <c r="L766" s="429"/>
      <c r="M766" s="429"/>
    </row>
    <row r="767" spans="1:13" x14ac:dyDescent="0.2">
      <c r="A767" s="426"/>
      <c r="B767" s="426"/>
      <c r="C767" s="445"/>
      <c r="D767" s="445"/>
      <c r="E767" s="445"/>
      <c r="F767" s="445"/>
      <c r="G767" s="445"/>
      <c r="H767" s="445"/>
      <c r="I767" s="426"/>
      <c r="J767" s="429"/>
      <c r="K767" s="429"/>
      <c r="L767" s="429"/>
      <c r="M767" s="429"/>
    </row>
    <row r="768" spans="1:13" x14ac:dyDescent="0.2">
      <c r="A768" s="426"/>
      <c r="B768" s="426"/>
      <c r="C768" s="445"/>
      <c r="D768" s="445"/>
      <c r="E768" s="445"/>
      <c r="F768" s="445"/>
      <c r="G768" s="445"/>
      <c r="H768" s="445"/>
      <c r="I768" s="426"/>
      <c r="J768" s="429"/>
      <c r="K768" s="429"/>
      <c r="L768" s="429"/>
      <c r="M768" s="429"/>
    </row>
    <row r="769" spans="1:13" x14ac:dyDescent="0.2">
      <c r="A769" s="426"/>
      <c r="B769" s="426"/>
      <c r="C769" s="445"/>
      <c r="D769" s="445"/>
      <c r="E769" s="445"/>
      <c r="F769" s="445"/>
      <c r="G769" s="445"/>
      <c r="H769" s="445"/>
      <c r="I769" s="426"/>
      <c r="J769" s="429"/>
      <c r="K769" s="429"/>
      <c r="L769" s="429"/>
      <c r="M769" s="429"/>
    </row>
    <row r="770" spans="1:13" x14ac:dyDescent="0.2">
      <c r="A770" s="426"/>
      <c r="B770" s="426"/>
      <c r="C770" s="445"/>
      <c r="D770" s="445"/>
      <c r="E770" s="445"/>
      <c r="F770" s="445"/>
      <c r="G770" s="445"/>
      <c r="H770" s="445"/>
      <c r="I770" s="426"/>
      <c r="J770" s="429"/>
      <c r="K770" s="429"/>
      <c r="L770" s="429"/>
      <c r="M770" s="429"/>
    </row>
    <row r="771" spans="1:13" x14ac:dyDescent="0.2">
      <c r="A771" s="426"/>
      <c r="B771" s="426"/>
      <c r="C771" s="445"/>
      <c r="D771" s="445"/>
      <c r="E771" s="445"/>
      <c r="F771" s="445"/>
      <c r="G771" s="445"/>
      <c r="H771" s="445"/>
      <c r="I771" s="426"/>
      <c r="J771" s="429"/>
      <c r="K771" s="429"/>
      <c r="L771" s="429"/>
      <c r="M771" s="429"/>
    </row>
    <row r="772" spans="1:13" x14ac:dyDescent="0.2">
      <c r="A772" s="426"/>
      <c r="B772" s="426"/>
      <c r="C772" s="445"/>
      <c r="D772" s="445"/>
      <c r="E772" s="445"/>
      <c r="F772" s="445"/>
      <c r="G772" s="445"/>
      <c r="H772" s="445"/>
      <c r="I772" s="426"/>
      <c r="J772" s="429"/>
      <c r="K772" s="429"/>
      <c r="L772" s="429"/>
      <c r="M772" s="429"/>
    </row>
    <row r="773" spans="1:13" x14ac:dyDescent="0.2">
      <c r="A773" s="426"/>
      <c r="B773" s="426"/>
      <c r="C773" s="445"/>
      <c r="D773" s="445"/>
      <c r="E773" s="445"/>
      <c r="F773" s="445"/>
      <c r="G773" s="445"/>
      <c r="H773" s="445"/>
      <c r="I773" s="426"/>
      <c r="J773" s="429"/>
      <c r="K773" s="429"/>
      <c r="L773" s="429"/>
      <c r="M773" s="429"/>
    </row>
    <row r="774" spans="1:13" x14ac:dyDescent="0.2">
      <c r="A774" s="426"/>
      <c r="B774" s="426"/>
      <c r="C774" s="445"/>
      <c r="D774" s="445"/>
      <c r="E774" s="445"/>
      <c r="F774" s="445"/>
      <c r="G774" s="445"/>
      <c r="H774" s="445"/>
      <c r="I774" s="426"/>
      <c r="J774" s="429"/>
      <c r="K774" s="429"/>
      <c r="L774" s="429"/>
      <c r="M774" s="429"/>
    </row>
    <row r="775" spans="1:13" x14ac:dyDescent="0.2">
      <c r="A775" s="426"/>
      <c r="B775" s="426"/>
      <c r="C775" s="445"/>
      <c r="D775" s="445"/>
      <c r="E775" s="445"/>
      <c r="F775" s="445"/>
      <c r="G775" s="445"/>
      <c r="H775" s="445"/>
      <c r="I775" s="426"/>
      <c r="J775" s="429"/>
      <c r="K775" s="429"/>
      <c r="L775" s="429"/>
      <c r="M775" s="429"/>
    </row>
    <row r="776" spans="1:13" x14ac:dyDescent="0.2">
      <c r="A776" s="426"/>
      <c r="B776" s="426"/>
      <c r="C776" s="445"/>
      <c r="D776" s="445"/>
      <c r="E776" s="445"/>
      <c r="F776" s="445"/>
      <c r="G776" s="445"/>
      <c r="H776" s="445"/>
      <c r="I776" s="426"/>
      <c r="J776" s="429"/>
      <c r="K776" s="429"/>
      <c r="L776" s="429"/>
      <c r="M776" s="429"/>
    </row>
    <row r="777" spans="1:13" x14ac:dyDescent="0.2">
      <c r="A777" s="426"/>
      <c r="B777" s="426"/>
      <c r="C777" s="445"/>
      <c r="D777" s="445"/>
      <c r="E777" s="445"/>
      <c r="F777" s="445"/>
      <c r="G777" s="445"/>
      <c r="H777" s="445"/>
      <c r="I777" s="426"/>
      <c r="J777" s="429"/>
      <c r="K777" s="429"/>
      <c r="L777" s="429"/>
      <c r="M777" s="429"/>
    </row>
    <row r="778" spans="1:13" x14ac:dyDescent="0.2">
      <c r="A778" s="426"/>
      <c r="B778" s="426"/>
      <c r="C778" s="445"/>
      <c r="D778" s="445"/>
      <c r="E778" s="445"/>
      <c r="F778" s="445"/>
      <c r="G778" s="445"/>
      <c r="H778" s="445"/>
      <c r="I778" s="426"/>
      <c r="J778" s="429"/>
      <c r="K778" s="429"/>
      <c r="L778" s="429"/>
      <c r="M778" s="429"/>
    </row>
    <row r="779" spans="1:13" x14ac:dyDescent="0.2">
      <c r="A779" s="426"/>
      <c r="B779" s="426"/>
      <c r="C779" s="445"/>
      <c r="D779" s="445"/>
      <c r="E779" s="445"/>
      <c r="F779" s="445"/>
      <c r="G779" s="445"/>
      <c r="H779" s="445"/>
      <c r="I779" s="426"/>
      <c r="J779" s="429"/>
      <c r="K779" s="429"/>
      <c r="L779" s="429"/>
      <c r="M779" s="429"/>
    </row>
  </sheetData>
  <sheetProtection algorithmName="SHA-512" hashValue="aHuGrU3GfC0nYHnkaQGJS03Q5BnzUGl0xuFOkcOTmdiRYO0F+Rnh7CJP8e5fwjRG0qs+9+lGdtTm3Lo2oqXAnw==" saltValue="W8EMkn8K2zNLCCcABGY8ag==" spinCount="100000" sheet="1" objects="1" scenarios="1" formatCells="0" formatColumns="0" formatRows="0" insertColumns="0" insertRows="0" insertHyperlinks="0" deleteColumns="0" deleteRows="0"/>
  <mergeCells count="763">
    <mergeCell ref="A1:M3"/>
    <mergeCell ref="B4:I4"/>
    <mergeCell ref="K7:K8"/>
    <mergeCell ref="B5:I5"/>
    <mergeCell ref="J7:J8"/>
    <mergeCell ref="L7:M7"/>
    <mergeCell ref="B7:B8"/>
    <mergeCell ref="A7:A8"/>
    <mergeCell ref="C42:H42"/>
    <mergeCell ref="C40:E40"/>
    <mergeCell ref="E38:G38"/>
    <mergeCell ref="B41:G41"/>
    <mergeCell ref="A33:I33"/>
    <mergeCell ref="J4:M4"/>
    <mergeCell ref="A6:M6"/>
    <mergeCell ref="C23:I23"/>
    <mergeCell ref="C22:I22"/>
    <mergeCell ref="C17:I17"/>
    <mergeCell ref="C21:I21"/>
    <mergeCell ref="C10:I10"/>
    <mergeCell ref="C13:I13"/>
    <mergeCell ref="C9:I9"/>
    <mergeCell ref="C11:I11"/>
    <mergeCell ref="C15:I15"/>
    <mergeCell ref="C49:H51"/>
    <mergeCell ref="C55:H55"/>
    <mergeCell ref="C52:H52"/>
    <mergeCell ref="C53:H53"/>
    <mergeCell ref="C54:H54"/>
    <mergeCell ref="C58:H58"/>
    <mergeCell ref="C31:I31"/>
    <mergeCell ref="E37:G37"/>
    <mergeCell ref="C44:H44"/>
    <mergeCell ref="C45:H46"/>
    <mergeCell ref="C47:H48"/>
    <mergeCell ref="C43:H43"/>
    <mergeCell ref="C67:H67"/>
    <mergeCell ref="C68:H68"/>
    <mergeCell ref="C69:H69"/>
    <mergeCell ref="C70:H70"/>
    <mergeCell ref="C71:H71"/>
    <mergeCell ref="C72:H72"/>
    <mergeCell ref="C59:H59"/>
    <mergeCell ref="C60:H60"/>
    <mergeCell ref="C56:H57"/>
    <mergeCell ref="C61:H61"/>
    <mergeCell ref="C62:H62"/>
    <mergeCell ref="C63:H63"/>
    <mergeCell ref="C80:H80"/>
    <mergeCell ref="C81:H81"/>
    <mergeCell ref="C82:H83"/>
    <mergeCell ref="C84:H84"/>
    <mergeCell ref="C85:H85"/>
    <mergeCell ref="C86:H86"/>
    <mergeCell ref="C73:H73"/>
    <mergeCell ref="C74:H74"/>
    <mergeCell ref="C75:H75"/>
    <mergeCell ref="C76:H76"/>
    <mergeCell ref="C77:H78"/>
    <mergeCell ref="C79:H79"/>
    <mergeCell ref="C96:H96"/>
    <mergeCell ref="C97:H97"/>
    <mergeCell ref="C98:H98"/>
    <mergeCell ref="C99:H100"/>
    <mergeCell ref="C101:H101"/>
    <mergeCell ref="C102:H103"/>
    <mergeCell ref="C87:H87"/>
    <mergeCell ref="C88:H88"/>
    <mergeCell ref="C89:H89"/>
    <mergeCell ref="C90:H91"/>
    <mergeCell ref="C92:H92"/>
    <mergeCell ref="C95:H95"/>
    <mergeCell ref="C110:H110"/>
    <mergeCell ref="C111:H111"/>
    <mergeCell ref="C112:H112"/>
    <mergeCell ref="C113:H114"/>
    <mergeCell ref="C115:H115"/>
    <mergeCell ref="C116:H116"/>
    <mergeCell ref="C104:H104"/>
    <mergeCell ref="C105:H105"/>
    <mergeCell ref="C106:H106"/>
    <mergeCell ref="C107:H107"/>
    <mergeCell ref="C108:H108"/>
    <mergeCell ref="C109:H109"/>
    <mergeCell ref="C130:H130"/>
    <mergeCell ref="C131:H131"/>
    <mergeCell ref="C132:H132"/>
    <mergeCell ref="C127:H127"/>
    <mergeCell ref="C128:H128"/>
    <mergeCell ref="C129:H129"/>
    <mergeCell ref="C117:H117"/>
    <mergeCell ref="C118:H118"/>
    <mergeCell ref="C119:H119"/>
    <mergeCell ref="C125:H125"/>
    <mergeCell ref="C126:H126"/>
    <mergeCell ref="C120:H120"/>
    <mergeCell ref="C122:H122"/>
    <mergeCell ref="C123:H123"/>
    <mergeCell ref="C124:H124"/>
    <mergeCell ref="C139:H139"/>
    <mergeCell ref="C140:H140"/>
    <mergeCell ref="C141:H141"/>
    <mergeCell ref="C142:H142"/>
    <mergeCell ref="C143:H143"/>
    <mergeCell ref="C144:H144"/>
    <mergeCell ref="C133:H133"/>
    <mergeCell ref="C134:H134"/>
    <mergeCell ref="C135:H135"/>
    <mergeCell ref="C136:H136"/>
    <mergeCell ref="C137:H137"/>
    <mergeCell ref="C138:H138"/>
    <mergeCell ref="C151:H151"/>
    <mergeCell ref="C152:H152"/>
    <mergeCell ref="C153:H153"/>
    <mergeCell ref="C154:H154"/>
    <mergeCell ref="C155:H155"/>
    <mergeCell ref="C156:H156"/>
    <mergeCell ref="C145:H145"/>
    <mergeCell ref="C146:H146"/>
    <mergeCell ref="C147:H147"/>
    <mergeCell ref="C148:H148"/>
    <mergeCell ref="C149:H149"/>
    <mergeCell ref="C150:H150"/>
    <mergeCell ref="C163:H163"/>
    <mergeCell ref="C164:H164"/>
    <mergeCell ref="C165:H165"/>
    <mergeCell ref="C166:H166"/>
    <mergeCell ref="C167:H167"/>
    <mergeCell ref="C168:H168"/>
    <mergeCell ref="C157:H157"/>
    <mergeCell ref="C158:H158"/>
    <mergeCell ref="C159:H159"/>
    <mergeCell ref="C160:H160"/>
    <mergeCell ref="C161:H161"/>
    <mergeCell ref="C162:H162"/>
    <mergeCell ref="C175:H175"/>
    <mergeCell ref="C176:H176"/>
    <mergeCell ref="C177:H177"/>
    <mergeCell ref="C178:H178"/>
    <mergeCell ref="C179:H179"/>
    <mergeCell ref="C180:H180"/>
    <mergeCell ref="C169:H169"/>
    <mergeCell ref="C170:H170"/>
    <mergeCell ref="C171:H171"/>
    <mergeCell ref="C172:H172"/>
    <mergeCell ref="C173:H173"/>
    <mergeCell ref="C174:H174"/>
    <mergeCell ref="C187:H187"/>
    <mergeCell ref="C188:H188"/>
    <mergeCell ref="C189:H189"/>
    <mergeCell ref="C190:H190"/>
    <mergeCell ref="C191:H191"/>
    <mergeCell ref="C192:H192"/>
    <mergeCell ref="C181:H181"/>
    <mergeCell ref="C182:H182"/>
    <mergeCell ref="C183:H183"/>
    <mergeCell ref="C184:H184"/>
    <mergeCell ref="C185:H185"/>
    <mergeCell ref="C186:H186"/>
    <mergeCell ref="C199:H199"/>
    <mergeCell ref="C200:H200"/>
    <mergeCell ref="C201:H201"/>
    <mergeCell ref="C202:H202"/>
    <mergeCell ref="C203:H203"/>
    <mergeCell ref="C204:H204"/>
    <mergeCell ref="C193:H193"/>
    <mergeCell ref="C194:H194"/>
    <mergeCell ref="C195:H195"/>
    <mergeCell ref="C196:H196"/>
    <mergeCell ref="C197:H197"/>
    <mergeCell ref="C198:H198"/>
    <mergeCell ref="C211:H211"/>
    <mergeCell ref="C212:H212"/>
    <mergeCell ref="C213:H213"/>
    <mergeCell ref="C214:H214"/>
    <mergeCell ref="C215:H215"/>
    <mergeCell ref="C216:H216"/>
    <mergeCell ref="C205:H205"/>
    <mergeCell ref="C206:H206"/>
    <mergeCell ref="C207:H207"/>
    <mergeCell ref="C208:H208"/>
    <mergeCell ref="C209:H209"/>
    <mergeCell ref="C210:H210"/>
    <mergeCell ref="C223:H223"/>
    <mergeCell ref="C224:H224"/>
    <mergeCell ref="C225:H225"/>
    <mergeCell ref="C226:H226"/>
    <mergeCell ref="C227:H227"/>
    <mergeCell ref="C228:H228"/>
    <mergeCell ref="C217:H217"/>
    <mergeCell ref="C218:H218"/>
    <mergeCell ref="C219:H219"/>
    <mergeCell ref="C220:H220"/>
    <mergeCell ref="C221:H221"/>
    <mergeCell ref="C222:H222"/>
    <mergeCell ref="C235:H235"/>
    <mergeCell ref="C236:H236"/>
    <mergeCell ref="C237:H237"/>
    <mergeCell ref="C238:H238"/>
    <mergeCell ref="C239:H239"/>
    <mergeCell ref="C240:H240"/>
    <mergeCell ref="C229:H229"/>
    <mergeCell ref="C230:H230"/>
    <mergeCell ref="C231:H231"/>
    <mergeCell ref="C232:H232"/>
    <mergeCell ref="C233:H233"/>
    <mergeCell ref="C234:H234"/>
    <mergeCell ref="C247:H247"/>
    <mergeCell ref="C248:H248"/>
    <mergeCell ref="C249:H249"/>
    <mergeCell ref="C250:H250"/>
    <mergeCell ref="C251:H251"/>
    <mergeCell ref="C252:H252"/>
    <mergeCell ref="C241:H241"/>
    <mergeCell ref="C242:H242"/>
    <mergeCell ref="C243:H243"/>
    <mergeCell ref="C244:H244"/>
    <mergeCell ref="C245:H245"/>
    <mergeCell ref="C246:H246"/>
    <mergeCell ref="C259:H259"/>
    <mergeCell ref="C260:H260"/>
    <mergeCell ref="C261:H261"/>
    <mergeCell ref="C262:H262"/>
    <mergeCell ref="C263:H263"/>
    <mergeCell ref="C264:H264"/>
    <mergeCell ref="C253:H253"/>
    <mergeCell ref="C254:H254"/>
    <mergeCell ref="C255:H255"/>
    <mergeCell ref="C256:H256"/>
    <mergeCell ref="C257:H257"/>
    <mergeCell ref="C258:H258"/>
    <mergeCell ref="C271:H271"/>
    <mergeCell ref="C272:H272"/>
    <mergeCell ref="C273:H273"/>
    <mergeCell ref="C274:H274"/>
    <mergeCell ref="C275:H275"/>
    <mergeCell ref="C276:H276"/>
    <mergeCell ref="C265:H265"/>
    <mergeCell ref="C266:H266"/>
    <mergeCell ref="C267:H267"/>
    <mergeCell ref="C268:H268"/>
    <mergeCell ref="C269:H269"/>
    <mergeCell ref="C270:H270"/>
    <mergeCell ref="C283:H283"/>
    <mergeCell ref="C284:H284"/>
    <mergeCell ref="C285:H285"/>
    <mergeCell ref="C286:H286"/>
    <mergeCell ref="C287:H287"/>
    <mergeCell ref="C288:H288"/>
    <mergeCell ref="C277:H277"/>
    <mergeCell ref="C278:H278"/>
    <mergeCell ref="C279:H279"/>
    <mergeCell ref="C280:H280"/>
    <mergeCell ref="C281:H281"/>
    <mergeCell ref="C282:H282"/>
    <mergeCell ref="C295:H295"/>
    <mergeCell ref="C296:H296"/>
    <mergeCell ref="C297:H297"/>
    <mergeCell ref="C298:H298"/>
    <mergeCell ref="C299:H299"/>
    <mergeCell ref="C300:H300"/>
    <mergeCell ref="C289:H289"/>
    <mergeCell ref="C290:H290"/>
    <mergeCell ref="C291:H291"/>
    <mergeCell ref="C292:H292"/>
    <mergeCell ref="C293:H293"/>
    <mergeCell ref="C294:H294"/>
    <mergeCell ref="C307:H307"/>
    <mergeCell ref="C308:H308"/>
    <mergeCell ref="C309:H309"/>
    <mergeCell ref="C310:H310"/>
    <mergeCell ref="C311:H311"/>
    <mergeCell ref="C312:H312"/>
    <mergeCell ref="C301:H301"/>
    <mergeCell ref="C302:H302"/>
    <mergeCell ref="C303:H303"/>
    <mergeCell ref="C304:H304"/>
    <mergeCell ref="C305:H305"/>
    <mergeCell ref="C306:H306"/>
    <mergeCell ref="C319:H319"/>
    <mergeCell ref="C320:H320"/>
    <mergeCell ref="C321:H321"/>
    <mergeCell ref="C322:H322"/>
    <mergeCell ref="C323:H323"/>
    <mergeCell ref="C324:H324"/>
    <mergeCell ref="C313:H313"/>
    <mergeCell ref="C314:H314"/>
    <mergeCell ref="C315:H315"/>
    <mergeCell ref="C316:H316"/>
    <mergeCell ref="C317:H317"/>
    <mergeCell ref="C318:H318"/>
    <mergeCell ref="C331:H331"/>
    <mergeCell ref="C332:H332"/>
    <mergeCell ref="C333:H333"/>
    <mergeCell ref="C334:H334"/>
    <mergeCell ref="C335:H335"/>
    <mergeCell ref="C336:H336"/>
    <mergeCell ref="C325:H325"/>
    <mergeCell ref="C326:H326"/>
    <mergeCell ref="C327:H327"/>
    <mergeCell ref="C328:H328"/>
    <mergeCell ref="C329:H329"/>
    <mergeCell ref="C330:H330"/>
    <mergeCell ref="C343:H343"/>
    <mergeCell ref="C344:H344"/>
    <mergeCell ref="C345:H345"/>
    <mergeCell ref="C346:H346"/>
    <mergeCell ref="C347:H347"/>
    <mergeCell ref="C348:H348"/>
    <mergeCell ref="C337:H337"/>
    <mergeCell ref="C338:H338"/>
    <mergeCell ref="C339:H339"/>
    <mergeCell ref="C340:H340"/>
    <mergeCell ref="C341:H341"/>
    <mergeCell ref="C342:H342"/>
    <mergeCell ref="C355:H355"/>
    <mergeCell ref="C356:H356"/>
    <mergeCell ref="C357:H357"/>
    <mergeCell ref="C358:H358"/>
    <mergeCell ref="C359:H359"/>
    <mergeCell ref="C360:H360"/>
    <mergeCell ref="C349:H349"/>
    <mergeCell ref="C350:H350"/>
    <mergeCell ref="C351:H351"/>
    <mergeCell ref="C352:H352"/>
    <mergeCell ref="C353:H353"/>
    <mergeCell ref="C354:H354"/>
    <mergeCell ref="C367:H367"/>
    <mergeCell ref="C368:H368"/>
    <mergeCell ref="C369:H369"/>
    <mergeCell ref="C370:H370"/>
    <mergeCell ref="C371:H371"/>
    <mergeCell ref="C372:H372"/>
    <mergeCell ref="C361:H361"/>
    <mergeCell ref="C362:H362"/>
    <mergeCell ref="C363:H363"/>
    <mergeCell ref="C364:H364"/>
    <mergeCell ref="C365:H365"/>
    <mergeCell ref="C366:H366"/>
    <mergeCell ref="C379:H379"/>
    <mergeCell ref="C380:H380"/>
    <mergeCell ref="C381:H381"/>
    <mergeCell ref="C382:H382"/>
    <mergeCell ref="C383:H383"/>
    <mergeCell ref="C384:H384"/>
    <mergeCell ref="C373:H373"/>
    <mergeCell ref="C374:H374"/>
    <mergeCell ref="C375:H375"/>
    <mergeCell ref="C376:H376"/>
    <mergeCell ref="C377:H377"/>
    <mergeCell ref="C378:H378"/>
    <mergeCell ref="C391:H391"/>
    <mergeCell ref="C392:H392"/>
    <mergeCell ref="C393:H393"/>
    <mergeCell ref="C394:H394"/>
    <mergeCell ref="C395:H395"/>
    <mergeCell ref="C396:H396"/>
    <mergeCell ref="C385:H385"/>
    <mergeCell ref="C386:H386"/>
    <mergeCell ref="C387:H387"/>
    <mergeCell ref="C388:H388"/>
    <mergeCell ref="C389:H389"/>
    <mergeCell ref="C390:H390"/>
    <mergeCell ref="C403:H403"/>
    <mergeCell ref="C404:H404"/>
    <mergeCell ref="C405:H405"/>
    <mergeCell ref="C406:H406"/>
    <mergeCell ref="C407:H407"/>
    <mergeCell ref="C408:H408"/>
    <mergeCell ref="C397:H397"/>
    <mergeCell ref="C398:H398"/>
    <mergeCell ref="C399:H399"/>
    <mergeCell ref="C400:H400"/>
    <mergeCell ref="C401:H401"/>
    <mergeCell ref="C402:H402"/>
    <mergeCell ref="C415:H415"/>
    <mergeCell ref="C416:H416"/>
    <mergeCell ref="C417:H417"/>
    <mergeCell ref="C418:H418"/>
    <mergeCell ref="C419:H419"/>
    <mergeCell ref="C420:H420"/>
    <mergeCell ref="C409:H409"/>
    <mergeCell ref="C410:H410"/>
    <mergeCell ref="C411:H411"/>
    <mergeCell ref="C412:H412"/>
    <mergeCell ref="C413:H413"/>
    <mergeCell ref="C414:H414"/>
    <mergeCell ref="C427:H427"/>
    <mergeCell ref="C428:H428"/>
    <mergeCell ref="C429:H429"/>
    <mergeCell ref="C430:H430"/>
    <mergeCell ref="C431:H431"/>
    <mergeCell ref="C432:H432"/>
    <mergeCell ref="C421:H421"/>
    <mergeCell ref="C422:H422"/>
    <mergeCell ref="C423:H423"/>
    <mergeCell ref="C424:H424"/>
    <mergeCell ref="C425:H425"/>
    <mergeCell ref="C426:H426"/>
    <mergeCell ref="C439:H439"/>
    <mergeCell ref="C440:H440"/>
    <mergeCell ref="C441:H441"/>
    <mergeCell ref="C442:H442"/>
    <mergeCell ref="C443:H443"/>
    <mergeCell ref="C444:H444"/>
    <mergeCell ref="C433:H433"/>
    <mergeCell ref="C434:H434"/>
    <mergeCell ref="C435:H435"/>
    <mergeCell ref="C436:H436"/>
    <mergeCell ref="C437:H437"/>
    <mergeCell ref="C438:H438"/>
    <mergeCell ref="C451:H451"/>
    <mergeCell ref="C452:H452"/>
    <mergeCell ref="C453:H453"/>
    <mergeCell ref="C454:H454"/>
    <mergeCell ref="C455:H455"/>
    <mergeCell ref="C456:H456"/>
    <mergeCell ref="C445:H445"/>
    <mergeCell ref="C446:H446"/>
    <mergeCell ref="C447:H447"/>
    <mergeCell ref="C448:H448"/>
    <mergeCell ref="C449:H449"/>
    <mergeCell ref="C450:H450"/>
    <mergeCell ref="C463:H463"/>
    <mergeCell ref="C464:H464"/>
    <mergeCell ref="C465:H465"/>
    <mergeCell ref="C466:H466"/>
    <mergeCell ref="C467:H467"/>
    <mergeCell ref="C468:H468"/>
    <mergeCell ref="C457:H457"/>
    <mergeCell ref="C458:H458"/>
    <mergeCell ref="C459:H459"/>
    <mergeCell ref="C460:H460"/>
    <mergeCell ref="C461:H461"/>
    <mergeCell ref="C462:H462"/>
    <mergeCell ref="C475:H475"/>
    <mergeCell ref="C476:H476"/>
    <mergeCell ref="C477:H477"/>
    <mergeCell ref="C478:H478"/>
    <mergeCell ref="C479:H479"/>
    <mergeCell ref="C480:H480"/>
    <mergeCell ref="C469:H469"/>
    <mergeCell ref="C470:H470"/>
    <mergeCell ref="C471:H471"/>
    <mergeCell ref="C472:H472"/>
    <mergeCell ref="C473:H473"/>
    <mergeCell ref="C474:H474"/>
    <mergeCell ref="C487:H487"/>
    <mergeCell ref="C488:H488"/>
    <mergeCell ref="C489:H489"/>
    <mergeCell ref="C490:H490"/>
    <mergeCell ref="C491:H491"/>
    <mergeCell ref="C492:H492"/>
    <mergeCell ref="C481:H481"/>
    <mergeCell ref="C482:H482"/>
    <mergeCell ref="C483:H483"/>
    <mergeCell ref="C484:H484"/>
    <mergeCell ref="C485:H485"/>
    <mergeCell ref="C486:H486"/>
    <mergeCell ref="C499:H499"/>
    <mergeCell ref="C500:H500"/>
    <mergeCell ref="C501:H501"/>
    <mergeCell ref="C502:H502"/>
    <mergeCell ref="C503:H503"/>
    <mergeCell ref="C504:H504"/>
    <mergeCell ref="C493:H493"/>
    <mergeCell ref="C494:H494"/>
    <mergeCell ref="C495:H495"/>
    <mergeCell ref="C496:H496"/>
    <mergeCell ref="C497:H497"/>
    <mergeCell ref="C498:H498"/>
    <mergeCell ref="C511:H511"/>
    <mergeCell ref="C512:H512"/>
    <mergeCell ref="C513:H513"/>
    <mergeCell ref="C514:H514"/>
    <mergeCell ref="C515:H515"/>
    <mergeCell ref="C516:H516"/>
    <mergeCell ref="C505:H505"/>
    <mergeCell ref="C506:H506"/>
    <mergeCell ref="C507:H507"/>
    <mergeCell ref="C508:H508"/>
    <mergeCell ref="C509:H509"/>
    <mergeCell ref="C510:H510"/>
    <mergeCell ref="C523:H523"/>
    <mergeCell ref="C524:H524"/>
    <mergeCell ref="C525:H525"/>
    <mergeCell ref="C526:H526"/>
    <mergeCell ref="C527:H527"/>
    <mergeCell ref="C528:H528"/>
    <mergeCell ref="C517:H517"/>
    <mergeCell ref="C518:H518"/>
    <mergeCell ref="C519:H519"/>
    <mergeCell ref="C520:H520"/>
    <mergeCell ref="C521:H521"/>
    <mergeCell ref="C522:H522"/>
    <mergeCell ref="C535:H535"/>
    <mergeCell ref="C536:H536"/>
    <mergeCell ref="C537:H537"/>
    <mergeCell ref="C538:H538"/>
    <mergeCell ref="C539:H539"/>
    <mergeCell ref="C540:H540"/>
    <mergeCell ref="C529:H529"/>
    <mergeCell ref="C530:H530"/>
    <mergeCell ref="C531:H531"/>
    <mergeCell ref="C532:H532"/>
    <mergeCell ref="C533:H533"/>
    <mergeCell ref="C534:H534"/>
    <mergeCell ref="C547:H547"/>
    <mergeCell ref="C548:H548"/>
    <mergeCell ref="C549:H549"/>
    <mergeCell ref="C550:H550"/>
    <mergeCell ref="C551:H551"/>
    <mergeCell ref="C552:H552"/>
    <mergeCell ref="C541:H541"/>
    <mergeCell ref="C542:H542"/>
    <mergeCell ref="C543:H543"/>
    <mergeCell ref="C544:H544"/>
    <mergeCell ref="C545:H545"/>
    <mergeCell ref="C546:H546"/>
    <mergeCell ref="C559:H559"/>
    <mergeCell ref="C560:H560"/>
    <mergeCell ref="C561:H561"/>
    <mergeCell ref="C562:H562"/>
    <mergeCell ref="C563:H563"/>
    <mergeCell ref="C564:H564"/>
    <mergeCell ref="C553:H553"/>
    <mergeCell ref="C554:H554"/>
    <mergeCell ref="C555:H555"/>
    <mergeCell ref="C556:H556"/>
    <mergeCell ref="C557:H557"/>
    <mergeCell ref="C558:H558"/>
    <mergeCell ref="C571:H571"/>
    <mergeCell ref="C572:H572"/>
    <mergeCell ref="C573:H573"/>
    <mergeCell ref="C574:H574"/>
    <mergeCell ref="C575:H575"/>
    <mergeCell ref="C576:H576"/>
    <mergeCell ref="C565:H565"/>
    <mergeCell ref="C566:H566"/>
    <mergeCell ref="C567:H567"/>
    <mergeCell ref="C568:H568"/>
    <mergeCell ref="C569:H569"/>
    <mergeCell ref="C570:H570"/>
    <mergeCell ref="C583:H583"/>
    <mergeCell ref="C584:H584"/>
    <mergeCell ref="C585:H585"/>
    <mergeCell ref="C586:H586"/>
    <mergeCell ref="C587:H587"/>
    <mergeCell ref="C588:H588"/>
    <mergeCell ref="C577:H577"/>
    <mergeCell ref="C578:H578"/>
    <mergeCell ref="C579:H579"/>
    <mergeCell ref="C580:H580"/>
    <mergeCell ref="C581:H581"/>
    <mergeCell ref="C582:H582"/>
    <mergeCell ref="C595:H595"/>
    <mergeCell ref="C596:H596"/>
    <mergeCell ref="C597:H597"/>
    <mergeCell ref="C598:H598"/>
    <mergeCell ref="C599:H599"/>
    <mergeCell ref="C600:H600"/>
    <mergeCell ref="C589:H589"/>
    <mergeCell ref="C590:H590"/>
    <mergeCell ref="C591:H591"/>
    <mergeCell ref="C592:H592"/>
    <mergeCell ref="C593:H593"/>
    <mergeCell ref="C594:H594"/>
    <mergeCell ref="C607:H607"/>
    <mergeCell ref="C608:H608"/>
    <mergeCell ref="C609:H609"/>
    <mergeCell ref="C610:H610"/>
    <mergeCell ref="C611:H611"/>
    <mergeCell ref="C612:H612"/>
    <mergeCell ref="C601:H601"/>
    <mergeCell ref="C602:H602"/>
    <mergeCell ref="C603:H603"/>
    <mergeCell ref="C604:H604"/>
    <mergeCell ref="C605:H605"/>
    <mergeCell ref="C606:H606"/>
    <mergeCell ref="C619:H619"/>
    <mergeCell ref="C620:H620"/>
    <mergeCell ref="C621:H621"/>
    <mergeCell ref="C622:H622"/>
    <mergeCell ref="C623:H623"/>
    <mergeCell ref="C624:H624"/>
    <mergeCell ref="C613:H613"/>
    <mergeCell ref="C614:H614"/>
    <mergeCell ref="C615:H615"/>
    <mergeCell ref="C616:H616"/>
    <mergeCell ref="C617:H617"/>
    <mergeCell ref="C618:H618"/>
    <mergeCell ref="C631:H631"/>
    <mergeCell ref="C632:H632"/>
    <mergeCell ref="C633:H633"/>
    <mergeCell ref="C634:H634"/>
    <mergeCell ref="C635:H635"/>
    <mergeCell ref="C636:H636"/>
    <mergeCell ref="C625:H625"/>
    <mergeCell ref="C626:H626"/>
    <mergeCell ref="C627:H627"/>
    <mergeCell ref="C628:H628"/>
    <mergeCell ref="C629:H629"/>
    <mergeCell ref="C630:H630"/>
    <mergeCell ref="C643:H643"/>
    <mergeCell ref="C644:H644"/>
    <mergeCell ref="C645:H645"/>
    <mergeCell ref="C646:H646"/>
    <mergeCell ref="C647:H647"/>
    <mergeCell ref="C648:H648"/>
    <mergeCell ref="C637:H637"/>
    <mergeCell ref="C638:H638"/>
    <mergeCell ref="C639:H639"/>
    <mergeCell ref="C640:H640"/>
    <mergeCell ref="C641:H641"/>
    <mergeCell ref="C642:H642"/>
    <mergeCell ref="C655:H655"/>
    <mergeCell ref="C656:H656"/>
    <mergeCell ref="C657:H657"/>
    <mergeCell ref="C658:H658"/>
    <mergeCell ref="C659:H659"/>
    <mergeCell ref="C660:H660"/>
    <mergeCell ref="C649:H649"/>
    <mergeCell ref="C650:H650"/>
    <mergeCell ref="C651:H651"/>
    <mergeCell ref="C652:H652"/>
    <mergeCell ref="C653:H653"/>
    <mergeCell ref="C654:H654"/>
    <mergeCell ref="C667:H667"/>
    <mergeCell ref="C668:H668"/>
    <mergeCell ref="C669:H669"/>
    <mergeCell ref="C670:H670"/>
    <mergeCell ref="C671:H671"/>
    <mergeCell ref="C672:H672"/>
    <mergeCell ref="C661:H661"/>
    <mergeCell ref="C662:H662"/>
    <mergeCell ref="C663:H663"/>
    <mergeCell ref="C664:H664"/>
    <mergeCell ref="C665:H665"/>
    <mergeCell ref="C666:H666"/>
    <mergeCell ref="C679:H679"/>
    <mergeCell ref="C680:H680"/>
    <mergeCell ref="C681:H681"/>
    <mergeCell ref="C682:H682"/>
    <mergeCell ref="C683:H683"/>
    <mergeCell ref="C684:H684"/>
    <mergeCell ref="C673:H673"/>
    <mergeCell ref="C674:H674"/>
    <mergeCell ref="C675:H675"/>
    <mergeCell ref="C676:H676"/>
    <mergeCell ref="C677:H677"/>
    <mergeCell ref="C678:H678"/>
    <mergeCell ref="C691:H691"/>
    <mergeCell ref="C692:H692"/>
    <mergeCell ref="C693:H693"/>
    <mergeCell ref="C694:H694"/>
    <mergeCell ref="C695:H695"/>
    <mergeCell ref="C696:H696"/>
    <mergeCell ref="C685:H685"/>
    <mergeCell ref="C686:H686"/>
    <mergeCell ref="C687:H687"/>
    <mergeCell ref="C688:H688"/>
    <mergeCell ref="C689:H689"/>
    <mergeCell ref="C690:H690"/>
    <mergeCell ref="C703:H703"/>
    <mergeCell ref="C704:H704"/>
    <mergeCell ref="C705:H705"/>
    <mergeCell ref="C706:H706"/>
    <mergeCell ref="C707:H707"/>
    <mergeCell ref="C708:H708"/>
    <mergeCell ref="C697:H697"/>
    <mergeCell ref="C698:H698"/>
    <mergeCell ref="C699:H699"/>
    <mergeCell ref="C700:H700"/>
    <mergeCell ref="C701:H701"/>
    <mergeCell ref="C702:H702"/>
    <mergeCell ref="C715:H715"/>
    <mergeCell ref="C716:H716"/>
    <mergeCell ref="C717:H717"/>
    <mergeCell ref="C718:H718"/>
    <mergeCell ref="C719:H719"/>
    <mergeCell ref="C720:H720"/>
    <mergeCell ref="C709:H709"/>
    <mergeCell ref="C710:H710"/>
    <mergeCell ref="C711:H711"/>
    <mergeCell ref="C712:H712"/>
    <mergeCell ref="C713:H713"/>
    <mergeCell ref="C714:H714"/>
    <mergeCell ref="C727:H727"/>
    <mergeCell ref="C728:H728"/>
    <mergeCell ref="C729:H729"/>
    <mergeCell ref="C730:H730"/>
    <mergeCell ref="C731:H731"/>
    <mergeCell ref="C732:H732"/>
    <mergeCell ref="C721:H721"/>
    <mergeCell ref="C722:H722"/>
    <mergeCell ref="C723:H723"/>
    <mergeCell ref="C724:H724"/>
    <mergeCell ref="C725:H725"/>
    <mergeCell ref="C726:H726"/>
    <mergeCell ref="C750:H750"/>
    <mergeCell ref="C739:H739"/>
    <mergeCell ref="C740:H740"/>
    <mergeCell ref="C741:H741"/>
    <mergeCell ref="C742:H742"/>
    <mergeCell ref="C743:H743"/>
    <mergeCell ref="C744:H744"/>
    <mergeCell ref="C733:H733"/>
    <mergeCell ref="C734:H734"/>
    <mergeCell ref="C735:H735"/>
    <mergeCell ref="C736:H736"/>
    <mergeCell ref="C737:H737"/>
    <mergeCell ref="C738:H738"/>
    <mergeCell ref="C779:H779"/>
    <mergeCell ref="C776:H776"/>
    <mergeCell ref="C777:H777"/>
    <mergeCell ref="C766:H766"/>
    <mergeCell ref="C767:H767"/>
    <mergeCell ref="C768:H768"/>
    <mergeCell ref="C775:H775"/>
    <mergeCell ref="C769:H769"/>
    <mergeCell ref="C770:H770"/>
    <mergeCell ref="C771:H771"/>
    <mergeCell ref="C772:H772"/>
    <mergeCell ref="C773:H773"/>
    <mergeCell ref="C774:H774"/>
    <mergeCell ref="C761:H761"/>
    <mergeCell ref="J38:M38"/>
    <mergeCell ref="J37:M37"/>
    <mergeCell ref="C757:H757"/>
    <mergeCell ref="C64:H64"/>
    <mergeCell ref="C754:H754"/>
    <mergeCell ref="C755:H755"/>
    <mergeCell ref="C756:H756"/>
    <mergeCell ref="C778:H778"/>
    <mergeCell ref="C751:H751"/>
    <mergeCell ref="C752:H752"/>
    <mergeCell ref="C765:H765"/>
    <mergeCell ref="C758:H758"/>
    <mergeCell ref="C759:H759"/>
    <mergeCell ref="C760:H760"/>
    <mergeCell ref="C762:H762"/>
    <mergeCell ref="C753:H753"/>
    <mergeCell ref="C763:H763"/>
    <mergeCell ref="C764:H764"/>
    <mergeCell ref="C745:H745"/>
    <mergeCell ref="C746:H746"/>
    <mergeCell ref="C747:H747"/>
    <mergeCell ref="C748:H748"/>
    <mergeCell ref="C749:H749"/>
    <mergeCell ref="J5:M5"/>
    <mergeCell ref="C27:I27"/>
    <mergeCell ref="C28:I28"/>
    <mergeCell ref="C29:I29"/>
    <mergeCell ref="C26:I26"/>
    <mergeCell ref="C20:I20"/>
    <mergeCell ref="C18:I18"/>
    <mergeCell ref="C19:I19"/>
    <mergeCell ref="C24:I24"/>
    <mergeCell ref="C25:I25"/>
    <mergeCell ref="C12:I12"/>
    <mergeCell ref="C7:I8"/>
    <mergeCell ref="C16:I16"/>
    <mergeCell ref="C14:I14"/>
  </mergeCells>
  <phoneticPr fontId="0" type="noConversion"/>
  <printOptions horizontalCentered="1"/>
  <pageMargins left="0.19685039370078741" right="0.19685039370078741" top="0.19685039370078741" bottom="0.19685039370078741" header="0.19685039370078741" footer="0.19685039370078741"/>
  <pageSetup paperSize="9" scale="98" orientation="landscape" horizontalDpi="4294967295" verticalDpi="300" r:id="rId1"/>
  <headerFooter alignWithMargins="0">
    <oddHeader>Página &amp;P</oddHeader>
  </headerFooter>
  <rowBreaks count="2" manualBreakCount="2">
    <brk id="23" max="12" man="1"/>
    <brk id="41" max="12" man="1"/>
  </rowBreaks>
  <drawing r:id="rId2"/>
  <legacyDrawing r:id="rId3"/>
  <oleObjects>
    <mc:AlternateContent xmlns:mc="http://schemas.openxmlformats.org/markup-compatibility/2006">
      <mc:Choice Requires="x14">
        <oleObject progId="Word.Picture.8" shapeId="9220" r:id="rId4">
          <objectPr defaultSize="0" autoPict="0" r:id="rId5">
            <anchor moveWithCells="1">
              <from>
                <xdr:col>0</xdr:col>
                <xdr:colOff>390525</xdr:colOff>
                <xdr:row>0</xdr:row>
                <xdr:rowOff>95250</xdr:rowOff>
              </from>
              <to>
                <xdr:col>2</xdr:col>
                <xdr:colOff>381000</xdr:colOff>
                <xdr:row>2</xdr:row>
                <xdr:rowOff>171450</xdr:rowOff>
              </to>
            </anchor>
          </objectPr>
        </oleObject>
      </mc:Choice>
      <mc:Fallback>
        <oleObject progId="Word.Picture.8" shapeId="9220"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782"/>
  <sheetViews>
    <sheetView zoomScale="75" zoomScaleNormal="75" zoomScaleSheetLayoutView="70" workbookViewId="0">
      <selection activeCell="J3" sqref="J3:L4"/>
    </sheetView>
  </sheetViews>
  <sheetFormatPr defaultRowHeight="12.75" x14ac:dyDescent="0.2"/>
  <cols>
    <col min="3" max="3" width="23.42578125" customWidth="1"/>
    <col min="4" max="4" width="17.28515625" customWidth="1"/>
    <col min="5" max="16" width="13.85546875" customWidth="1"/>
  </cols>
  <sheetData>
    <row r="1" spans="1:16" ht="39.75" customHeight="1" x14ac:dyDescent="0.2">
      <c r="A1" s="265" t="s">
        <v>15</v>
      </c>
      <c r="B1" s="265"/>
      <c r="C1" s="265"/>
      <c r="D1" s="265"/>
      <c r="E1" s="265"/>
      <c r="F1" s="265"/>
      <c r="G1" s="265"/>
      <c r="H1" s="265"/>
      <c r="I1" s="265"/>
      <c r="J1" s="265"/>
      <c r="K1" s="265"/>
      <c r="L1" s="265"/>
      <c r="M1" s="265"/>
      <c r="N1" s="265"/>
      <c r="O1" s="265"/>
      <c r="P1" s="265"/>
    </row>
    <row r="2" spans="1:16" ht="20.25" customHeight="1" x14ac:dyDescent="0.2">
      <c r="A2" s="266" t="s">
        <v>16</v>
      </c>
      <c r="B2" s="266"/>
      <c r="C2" s="266"/>
      <c r="D2" s="266"/>
      <c r="E2" s="266"/>
      <c r="F2" s="266"/>
      <c r="G2" s="266"/>
      <c r="H2" s="266"/>
      <c r="I2" s="266"/>
      <c r="J2" s="266"/>
      <c r="K2" s="266"/>
      <c r="L2" s="266"/>
      <c r="M2" s="266"/>
      <c r="N2" s="266"/>
      <c r="O2" s="266"/>
      <c r="P2" s="266"/>
    </row>
    <row r="3" spans="1:16" ht="18" customHeight="1" x14ac:dyDescent="0.2">
      <c r="A3" s="75" t="s">
        <v>9</v>
      </c>
      <c r="B3" s="238" t="str">
        <f>Planilha!B4</f>
        <v>CAMPO E ALAMBRADO</v>
      </c>
      <c r="C3" s="239"/>
      <c r="D3" s="239"/>
      <c r="E3" s="239"/>
      <c r="F3" s="239"/>
      <c r="G3" s="240"/>
      <c r="H3" s="281" t="str">
        <f>Planilha!J5</f>
        <v>BDI = 33,25 %</v>
      </c>
      <c r="I3" s="282"/>
      <c r="J3" s="275" t="str">
        <f>Planilha!J4</f>
        <v>DER-ES MAR/2025 DESONERADO
SINAPI MAR/2025 DESONERADO</v>
      </c>
      <c r="K3" s="276"/>
      <c r="L3" s="277"/>
      <c r="M3" s="191"/>
      <c r="N3" s="191"/>
      <c r="O3" s="191"/>
      <c r="P3" s="191"/>
    </row>
    <row r="4" spans="1:16" ht="18" customHeight="1" x14ac:dyDescent="0.2">
      <c r="A4" s="75" t="s">
        <v>10</v>
      </c>
      <c r="B4" s="238" t="str">
        <f>Planilha!B5</f>
        <v>LOCALIDADE DE POMBAL - MUNICÍPIO DE VARGEM ALTA - ES</v>
      </c>
      <c r="C4" s="239"/>
      <c r="D4" s="239"/>
      <c r="E4" s="239"/>
      <c r="F4" s="239"/>
      <c r="G4" s="240"/>
      <c r="H4" s="283"/>
      <c r="I4" s="284"/>
      <c r="J4" s="278"/>
      <c r="K4" s="279"/>
      <c r="L4" s="280"/>
      <c r="M4" s="192"/>
      <c r="N4" s="192"/>
      <c r="O4" s="192"/>
      <c r="P4" s="192"/>
    </row>
    <row r="5" spans="1:16" ht="18.75" thickBot="1" x14ac:dyDescent="0.25">
      <c r="A5" s="255" t="s">
        <v>17</v>
      </c>
      <c r="B5" s="255"/>
      <c r="C5" s="255"/>
      <c r="D5" s="255"/>
      <c r="E5" s="255"/>
      <c r="F5" s="255"/>
      <c r="G5" s="255"/>
      <c r="H5" s="255"/>
      <c r="I5" s="255"/>
      <c r="J5" s="255"/>
      <c r="K5" s="255"/>
      <c r="L5" s="255"/>
      <c r="M5" s="255"/>
      <c r="N5" s="255"/>
      <c r="O5" s="255"/>
      <c r="P5" s="255"/>
    </row>
    <row r="6" spans="1:16" ht="15.75" customHeight="1" thickBot="1" x14ac:dyDescent="0.25">
      <c r="A6" s="268" t="s">
        <v>1</v>
      </c>
      <c r="B6" s="270" t="s">
        <v>6</v>
      </c>
      <c r="C6" s="271"/>
      <c r="D6" s="251" t="s">
        <v>18</v>
      </c>
      <c r="E6" s="253" t="s">
        <v>33</v>
      </c>
      <c r="F6" s="254"/>
      <c r="G6" s="254"/>
      <c r="H6" s="254"/>
      <c r="I6" s="254"/>
      <c r="J6" s="254"/>
      <c r="K6" s="254"/>
      <c r="L6" s="254"/>
      <c r="M6" s="254"/>
      <c r="N6" s="254"/>
      <c r="O6" s="254"/>
      <c r="P6" s="254"/>
    </row>
    <row r="7" spans="1:16" ht="15.75" customHeight="1" thickBot="1" x14ac:dyDescent="0.25">
      <c r="A7" s="269"/>
      <c r="B7" s="272"/>
      <c r="C7" s="273"/>
      <c r="D7" s="252"/>
      <c r="E7" s="99" t="s">
        <v>103</v>
      </c>
      <c r="F7" s="99" t="s">
        <v>104</v>
      </c>
      <c r="G7" s="99" t="s">
        <v>105</v>
      </c>
      <c r="H7" s="99" t="s">
        <v>106</v>
      </c>
      <c r="I7" s="99" t="s">
        <v>107</v>
      </c>
      <c r="J7" s="99" t="s">
        <v>108</v>
      </c>
      <c r="K7" s="99" t="s">
        <v>109</v>
      </c>
      <c r="L7" s="99" t="s">
        <v>110</v>
      </c>
      <c r="M7" s="99" t="s">
        <v>111</v>
      </c>
      <c r="N7" s="99" t="s">
        <v>112</v>
      </c>
      <c r="O7" s="99" t="s">
        <v>113</v>
      </c>
      <c r="P7" s="99" t="s">
        <v>114</v>
      </c>
    </row>
    <row r="8" spans="1:16" ht="12.75" customHeight="1" x14ac:dyDescent="0.2">
      <c r="A8" s="256">
        <v>1</v>
      </c>
      <c r="B8" s="259" t="str">
        <f>Planilha!C9</f>
        <v>SERVIÇOS PRELIMINARES</v>
      </c>
      <c r="C8" s="260"/>
      <c r="D8" s="72">
        <f>Planilha!M12</f>
        <v>0</v>
      </c>
      <c r="E8" s="74">
        <f>E10*D8</f>
        <v>0</v>
      </c>
      <c r="F8" s="93"/>
      <c r="G8" s="100"/>
      <c r="H8" s="101"/>
      <c r="I8" s="102"/>
      <c r="J8" s="102"/>
      <c r="K8" s="103"/>
      <c r="L8" s="100"/>
      <c r="M8" s="101"/>
      <c r="N8" s="102"/>
      <c r="O8" s="102"/>
      <c r="P8" s="102"/>
    </row>
    <row r="9" spans="1:16" ht="12.75" customHeight="1" x14ac:dyDescent="0.2">
      <c r="A9" s="257"/>
      <c r="B9" s="261"/>
      <c r="C9" s="262"/>
      <c r="D9" s="73" t="e">
        <f>D8/D27</f>
        <v>#DIV/0!</v>
      </c>
      <c r="E9" s="68"/>
      <c r="F9" s="21"/>
      <c r="G9" s="104"/>
      <c r="H9" s="105"/>
      <c r="I9" s="105"/>
      <c r="J9" s="105"/>
      <c r="K9" s="105"/>
      <c r="L9" s="104"/>
      <c r="M9" s="105"/>
      <c r="N9" s="105"/>
      <c r="O9" s="105"/>
      <c r="P9" s="105"/>
    </row>
    <row r="10" spans="1:16" ht="12.75" customHeight="1" thickBot="1" x14ac:dyDescent="0.25">
      <c r="A10" s="258"/>
      <c r="B10" s="263"/>
      <c r="C10" s="264"/>
      <c r="D10" s="67"/>
      <c r="E10" s="71">
        <v>1</v>
      </c>
      <c r="F10" s="94"/>
      <c r="G10" s="106"/>
      <c r="H10" s="107"/>
      <c r="I10" s="108"/>
      <c r="J10" s="108"/>
      <c r="K10" s="109"/>
      <c r="L10" s="106"/>
      <c r="M10" s="107"/>
      <c r="N10" s="108"/>
      <c r="O10" s="108"/>
      <c r="P10" s="108"/>
    </row>
    <row r="11" spans="1:16" x14ac:dyDescent="0.2">
      <c r="A11" s="256">
        <v>3</v>
      </c>
      <c r="B11" s="243" t="str">
        <f>Planilha!C13</f>
        <v>DRENAGEM</v>
      </c>
      <c r="C11" s="244"/>
      <c r="D11" s="23">
        <f>Planilha!M17</f>
        <v>0</v>
      </c>
      <c r="E11" s="110"/>
      <c r="F11" s="24">
        <f>F13*D11</f>
        <v>0</v>
      </c>
      <c r="G11" s="110">
        <f>G13*D11</f>
        <v>0</v>
      </c>
      <c r="H11" s="118">
        <f>H13*D11</f>
        <v>0</v>
      </c>
      <c r="I11" s="118">
        <f>I13*D11</f>
        <v>0</v>
      </c>
      <c r="J11" s="110"/>
      <c r="K11" s="110"/>
      <c r="L11" s="110"/>
      <c r="M11" s="111"/>
      <c r="N11" s="111"/>
      <c r="O11" s="111"/>
      <c r="P11" s="111"/>
    </row>
    <row r="12" spans="1:16" x14ac:dyDescent="0.2">
      <c r="A12" s="257"/>
      <c r="B12" s="243"/>
      <c r="C12" s="244"/>
      <c r="D12" s="33" t="e">
        <f>D11/D27</f>
        <v>#DIV/0!</v>
      </c>
      <c r="E12" s="112"/>
      <c r="F12" s="25"/>
      <c r="G12" s="25"/>
      <c r="H12" s="25"/>
      <c r="I12" s="119"/>
      <c r="J12" s="112"/>
      <c r="K12" s="112"/>
      <c r="L12" s="112"/>
      <c r="M12" s="112"/>
      <c r="N12" s="112"/>
      <c r="O12" s="112"/>
      <c r="P12" s="112"/>
    </row>
    <row r="13" spans="1:16" ht="13.5" thickBot="1" x14ac:dyDescent="0.25">
      <c r="A13" s="258"/>
      <c r="B13" s="245"/>
      <c r="C13" s="246"/>
      <c r="D13" s="26"/>
      <c r="E13" s="107"/>
      <c r="F13" s="27">
        <v>0.3</v>
      </c>
      <c r="G13" s="27">
        <v>0.3</v>
      </c>
      <c r="H13" s="27">
        <v>0.3</v>
      </c>
      <c r="I13" s="27">
        <v>0.1</v>
      </c>
      <c r="J13" s="107"/>
      <c r="K13" s="107"/>
      <c r="L13" s="107"/>
      <c r="M13" s="107"/>
      <c r="N13" s="113"/>
      <c r="O13" s="113"/>
      <c r="P13" s="113"/>
    </row>
    <row r="14" spans="1:16" x14ac:dyDescent="0.2">
      <c r="A14" s="256">
        <v>4</v>
      </c>
      <c r="B14" s="241" t="str">
        <f>Planilha!C18</f>
        <v xml:space="preserve">PREPARO DO SOLO </v>
      </c>
      <c r="C14" s="242"/>
      <c r="D14" s="28">
        <f>Planilha!M20</f>
        <v>0</v>
      </c>
      <c r="E14" s="29"/>
      <c r="F14" s="114"/>
      <c r="G14" s="114"/>
      <c r="H14" s="114"/>
      <c r="I14" s="114">
        <f>I16*D14</f>
        <v>0</v>
      </c>
      <c r="J14" s="114">
        <f>J16*D14</f>
        <v>0</v>
      </c>
      <c r="K14" s="114">
        <f>K16*D14</f>
        <v>0</v>
      </c>
      <c r="L14" s="114"/>
      <c r="M14" s="114"/>
      <c r="N14" s="114"/>
      <c r="O14" s="114"/>
      <c r="P14" s="114"/>
    </row>
    <row r="15" spans="1:16" x14ac:dyDescent="0.2">
      <c r="A15" s="257"/>
      <c r="B15" s="243"/>
      <c r="C15" s="244"/>
      <c r="D15" s="33" t="e">
        <f>D14/D27</f>
        <v>#DIV/0!</v>
      </c>
      <c r="E15" s="20"/>
      <c r="F15" s="112"/>
      <c r="G15" s="112"/>
      <c r="H15" s="112"/>
      <c r="I15" s="119"/>
      <c r="J15" s="119"/>
      <c r="K15" s="119"/>
      <c r="L15" s="112"/>
      <c r="M15" s="112"/>
      <c r="N15" s="112"/>
      <c r="O15" s="112"/>
      <c r="P15" s="112"/>
    </row>
    <row r="16" spans="1:16" ht="13.5" thickBot="1" x14ac:dyDescent="0.25">
      <c r="A16" s="258"/>
      <c r="B16" s="245"/>
      <c r="C16" s="246"/>
      <c r="D16" s="26"/>
      <c r="E16" s="27"/>
      <c r="F16" s="107"/>
      <c r="G16" s="107"/>
      <c r="H16" s="107"/>
      <c r="I16" s="107">
        <v>0.2</v>
      </c>
      <c r="J16" s="107">
        <v>0.4</v>
      </c>
      <c r="K16" s="107">
        <v>0.4</v>
      </c>
      <c r="L16" s="107"/>
      <c r="M16" s="107"/>
      <c r="N16" s="107"/>
      <c r="O16" s="107"/>
      <c r="P16" s="107"/>
    </row>
    <row r="17" spans="1:16" x14ac:dyDescent="0.2">
      <c r="A17" s="256">
        <v>5</v>
      </c>
      <c r="B17" s="241" t="str">
        <f>Planilha!C21</f>
        <v>PLANTIO DE GRAMA</v>
      </c>
      <c r="C17" s="242"/>
      <c r="D17" s="23">
        <f>Planilha!M23</f>
        <v>0</v>
      </c>
      <c r="E17" s="66"/>
      <c r="F17" s="66"/>
      <c r="G17" s="115"/>
      <c r="H17" s="115"/>
      <c r="I17" s="115"/>
      <c r="J17" s="116"/>
      <c r="K17" s="116"/>
      <c r="L17" s="115">
        <f>L19*D17</f>
        <v>0</v>
      </c>
      <c r="M17" s="115"/>
      <c r="N17" s="115"/>
      <c r="O17" s="115"/>
      <c r="P17" s="115"/>
    </row>
    <row r="18" spans="1:16" x14ac:dyDescent="0.2">
      <c r="A18" s="257"/>
      <c r="B18" s="243"/>
      <c r="C18" s="244"/>
      <c r="D18" s="33" t="e">
        <f>D17/D27</f>
        <v>#DIV/0!</v>
      </c>
      <c r="E18" s="65"/>
      <c r="F18" s="65"/>
      <c r="G18" s="112"/>
      <c r="H18" s="112"/>
      <c r="I18" s="112"/>
      <c r="J18" s="117"/>
      <c r="K18" s="117"/>
      <c r="L18" s="119"/>
      <c r="M18" s="112"/>
      <c r="N18" s="112"/>
      <c r="O18" s="112"/>
      <c r="P18" s="112"/>
    </row>
    <row r="19" spans="1:16" ht="13.5" thickBot="1" x14ac:dyDescent="0.25">
      <c r="A19" s="258"/>
      <c r="B19" s="245"/>
      <c r="C19" s="246"/>
      <c r="D19" s="26"/>
      <c r="E19" s="27"/>
      <c r="F19" s="27"/>
      <c r="G19" s="107"/>
      <c r="H19" s="107"/>
      <c r="I19" s="107"/>
      <c r="J19" s="107"/>
      <c r="K19" s="107"/>
      <c r="L19" s="107">
        <v>1</v>
      </c>
      <c r="M19" s="107"/>
      <c r="N19" s="107"/>
      <c r="O19" s="107"/>
      <c r="P19" s="107"/>
    </row>
    <row r="20" spans="1:16" x14ac:dyDescent="0.2">
      <c r="A20" s="256">
        <v>6</v>
      </c>
      <c r="B20" s="241" t="str">
        <f>Planilha!C24</f>
        <v>ALAMBRADO</v>
      </c>
      <c r="C20" s="242"/>
      <c r="D20" s="23">
        <f>Planilha!M26</f>
        <v>0</v>
      </c>
      <c r="E20" s="66"/>
      <c r="F20" s="66"/>
      <c r="G20" s="115"/>
      <c r="H20" s="115"/>
      <c r="I20" s="115"/>
      <c r="J20" s="116"/>
      <c r="K20" s="116"/>
      <c r="L20" s="115"/>
      <c r="M20" s="115">
        <f>M22*D20</f>
        <v>0</v>
      </c>
      <c r="N20" s="115">
        <f>N22*D20</f>
        <v>0</v>
      </c>
      <c r="O20" s="115">
        <f>O22*D20</f>
        <v>0</v>
      </c>
      <c r="P20" s="115">
        <f>P22*D20</f>
        <v>0</v>
      </c>
    </row>
    <row r="21" spans="1:16" x14ac:dyDescent="0.2">
      <c r="A21" s="257"/>
      <c r="B21" s="243"/>
      <c r="C21" s="244"/>
      <c r="D21" s="33" t="e">
        <f>D20/D27</f>
        <v>#DIV/0!</v>
      </c>
      <c r="E21" s="65"/>
      <c r="F21" s="65"/>
      <c r="G21" s="112"/>
      <c r="H21" s="112"/>
      <c r="I21" s="112"/>
      <c r="J21" s="117"/>
      <c r="K21" s="117"/>
      <c r="L21" s="112"/>
      <c r="M21" s="119"/>
      <c r="N21" s="119"/>
      <c r="O21" s="119"/>
      <c r="P21" s="119"/>
    </row>
    <row r="22" spans="1:16" ht="13.5" thickBot="1" x14ac:dyDescent="0.25">
      <c r="A22" s="258"/>
      <c r="B22" s="245"/>
      <c r="C22" s="246"/>
      <c r="D22" s="26"/>
      <c r="E22" s="27"/>
      <c r="F22" s="27"/>
      <c r="G22" s="107"/>
      <c r="H22" s="107"/>
      <c r="I22" s="107"/>
      <c r="J22" s="107"/>
      <c r="K22" s="107"/>
      <c r="L22" s="107"/>
      <c r="M22" s="107">
        <v>0.25</v>
      </c>
      <c r="N22" s="107">
        <v>0.25</v>
      </c>
      <c r="O22" s="107">
        <v>0.25</v>
      </c>
      <c r="P22" s="107">
        <v>0.25</v>
      </c>
    </row>
    <row r="23" spans="1:16" x14ac:dyDescent="0.2">
      <c r="A23" s="256">
        <v>7</v>
      </c>
      <c r="B23" s="241" t="str">
        <f>Planilha!C27</f>
        <v>DIVERSOS</v>
      </c>
      <c r="C23" s="242"/>
      <c r="D23" s="23">
        <f>Planilha!M29</f>
        <v>0</v>
      </c>
      <c r="E23" s="66"/>
      <c r="F23" s="66"/>
      <c r="G23" s="116"/>
      <c r="H23" s="115"/>
      <c r="I23" s="115"/>
      <c r="J23" s="116"/>
      <c r="K23" s="116"/>
      <c r="L23" s="116"/>
      <c r="M23" s="115"/>
      <c r="N23" s="115"/>
      <c r="O23" s="115"/>
      <c r="P23" s="115">
        <f>P25*D23</f>
        <v>0</v>
      </c>
    </row>
    <row r="24" spans="1:16" x14ac:dyDescent="0.2">
      <c r="A24" s="257"/>
      <c r="B24" s="243"/>
      <c r="C24" s="244"/>
      <c r="D24" s="33" t="e">
        <f>D23/D27</f>
        <v>#DIV/0!</v>
      </c>
      <c r="E24" s="65"/>
      <c r="F24" s="65"/>
      <c r="G24" s="117"/>
      <c r="H24" s="112"/>
      <c r="I24" s="112"/>
      <c r="J24" s="117"/>
      <c r="K24" s="117"/>
      <c r="L24" s="117"/>
      <c r="M24" s="112"/>
      <c r="N24" s="112"/>
      <c r="O24" s="112"/>
      <c r="P24" s="119"/>
    </row>
    <row r="25" spans="1:16" ht="13.5" thickBot="1" x14ac:dyDescent="0.25">
      <c r="A25" s="258"/>
      <c r="B25" s="245"/>
      <c r="C25" s="246"/>
      <c r="D25" s="26"/>
      <c r="E25" s="27"/>
      <c r="F25" s="27"/>
      <c r="G25" s="107"/>
      <c r="H25" s="107"/>
      <c r="I25" s="107"/>
      <c r="J25" s="107"/>
      <c r="K25" s="107"/>
      <c r="L25" s="107"/>
      <c r="M25" s="107"/>
      <c r="N25" s="107"/>
      <c r="O25" s="107"/>
      <c r="P25" s="107">
        <v>1</v>
      </c>
    </row>
    <row r="26" spans="1:16" x14ac:dyDescent="0.2">
      <c r="A26" s="40"/>
      <c r="B26" s="249"/>
      <c r="C26" s="250"/>
      <c r="D26" s="36"/>
      <c r="E26" s="37"/>
      <c r="F26" s="37"/>
      <c r="G26" s="37"/>
      <c r="H26" s="37"/>
      <c r="I26" s="44"/>
      <c r="J26" s="37"/>
      <c r="K26" s="37"/>
      <c r="L26" s="37"/>
      <c r="M26" s="37"/>
      <c r="N26" s="44"/>
      <c r="O26" s="44"/>
      <c r="P26" s="44"/>
    </row>
    <row r="27" spans="1:16" x14ac:dyDescent="0.2">
      <c r="A27" s="15"/>
      <c r="B27" s="247" t="s">
        <v>19</v>
      </c>
      <c r="C27" s="248"/>
      <c r="D27" s="30">
        <f>D8+D11+D14+D17+D20+D23</f>
        <v>0</v>
      </c>
      <c r="E27" s="31">
        <f>E8++E11+E14+E17+E20+E23</f>
        <v>0</v>
      </c>
      <c r="F27" s="31">
        <f>F8++F11+F14+F17+F20+F23</f>
        <v>0</v>
      </c>
      <c r="G27" s="31">
        <f>G8+G11+G14+G17+G20+G23</f>
        <v>0</v>
      </c>
      <c r="H27" s="31">
        <f>H8+H14+H17+H20+H23+H11</f>
        <v>0</v>
      </c>
      <c r="I27" s="31">
        <f>I8++I11+I14+I17+I20+I23</f>
        <v>0</v>
      </c>
      <c r="J27" s="31">
        <f t="shared" ref="J27:P27" si="0">J8+J11+J14+J17+J20+J23</f>
        <v>0</v>
      </c>
      <c r="K27" s="31">
        <f t="shared" si="0"/>
        <v>0</v>
      </c>
      <c r="L27" s="31">
        <f t="shared" si="0"/>
        <v>0</v>
      </c>
      <c r="M27" s="31">
        <f t="shared" si="0"/>
        <v>0</v>
      </c>
      <c r="N27" s="31">
        <f t="shared" si="0"/>
        <v>0</v>
      </c>
      <c r="O27" s="31">
        <f t="shared" si="0"/>
        <v>0</v>
      </c>
      <c r="P27" s="31">
        <f t="shared" si="0"/>
        <v>0</v>
      </c>
    </row>
    <row r="28" spans="1:16" x14ac:dyDescent="0.2">
      <c r="A28" s="15"/>
      <c r="B28" s="247" t="s">
        <v>20</v>
      </c>
      <c r="C28" s="248"/>
      <c r="D28" s="20"/>
      <c r="E28" s="31">
        <f>E27</f>
        <v>0</v>
      </c>
      <c r="F28" s="31">
        <f>E28+F27</f>
        <v>0</v>
      </c>
      <c r="G28" s="31">
        <f t="shared" ref="G28:P28" si="1">F28+G27</f>
        <v>0</v>
      </c>
      <c r="H28" s="31">
        <f t="shared" si="1"/>
        <v>0</v>
      </c>
      <c r="I28" s="31">
        <f t="shared" si="1"/>
        <v>0</v>
      </c>
      <c r="J28" s="31">
        <f t="shared" si="1"/>
        <v>0</v>
      </c>
      <c r="K28" s="31">
        <f t="shared" si="1"/>
        <v>0</v>
      </c>
      <c r="L28" s="31">
        <f t="shared" si="1"/>
        <v>0</v>
      </c>
      <c r="M28" s="31">
        <f t="shared" si="1"/>
        <v>0</v>
      </c>
      <c r="N28" s="31">
        <f t="shared" si="1"/>
        <v>0</v>
      </c>
      <c r="O28" s="31">
        <f t="shared" si="1"/>
        <v>0</v>
      </c>
      <c r="P28" s="30">
        <f t="shared" si="1"/>
        <v>0</v>
      </c>
    </row>
    <row r="29" spans="1:16" x14ac:dyDescent="0.2">
      <c r="A29" s="15"/>
      <c r="B29" s="247" t="s">
        <v>21</v>
      </c>
      <c r="C29" s="248"/>
      <c r="D29" s="32" t="e">
        <f>D9+D12+D15+D18+D21+D24</f>
        <v>#DIV/0!</v>
      </c>
      <c r="E29" s="33" t="e">
        <f>E27/D27</f>
        <v>#DIV/0!</v>
      </c>
      <c r="F29" s="33" t="e">
        <f>F27/D27</f>
        <v>#DIV/0!</v>
      </c>
      <c r="G29" s="33" t="e">
        <f>G27/D27</f>
        <v>#DIV/0!</v>
      </c>
      <c r="H29" s="33" t="e">
        <f>H27/D27</f>
        <v>#DIV/0!</v>
      </c>
      <c r="I29" s="34" t="e">
        <f>I27/D27</f>
        <v>#DIV/0!</v>
      </c>
      <c r="J29" s="33" t="e">
        <f>J27/D27</f>
        <v>#DIV/0!</v>
      </c>
      <c r="K29" s="33" t="e">
        <f>K27/D27</f>
        <v>#DIV/0!</v>
      </c>
      <c r="L29" s="33" t="e">
        <f>L27/D27</f>
        <v>#DIV/0!</v>
      </c>
      <c r="M29" s="33" t="e">
        <f>M27/D27</f>
        <v>#DIV/0!</v>
      </c>
      <c r="N29" s="34" t="e">
        <f>N27/D27</f>
        <v>#DIV/0!</v>
      </c>
      <c r="O29" s="34" t="e">
        <f>O27/D27</f>
        <v>#DIV/0!</v>
      </c>
      <c r="P29" s="34" t="e">
        <f>P27/D27</f>
        <v>#DIV/0!</v>
      </c>
    </row>
    <row r="30" spans="1:16" x14ac:dyDescent="0.2">
      <c r="A30" s="15"/>
      <c r="B30" s="274" t="s">
        <v>22</v>
      </c>
      <c r="C30" s="274"/>
      <c r="D30" s="20"/>
      <c r="E30" s="33" t="e">
        <f>E29</f>
        <v>#DIV/0!</v>
      </c>
      <c r="F30" s="33" t="e">
        <f>E30+F29</f>
        <v>#DIV/0!</v>
      </c>
      <c r="G30" s="33" t="e">
        <f>F30+G29</f>
        <v>#DIV/0!</v>
      </c>
      <c r="H30" s="33" t="e">
        <f t="shared" ref="H30:P30" si="2">G30+H29</f>
        <v>#DIV/0!</v>
      </c>
      <c r="I30" s="33" t="e">
        <f t="shared" si="2"/>
        <v>#DIV/0!</v>
      </c>
      <c r="J30" s="33" t="e">
        <f t="shared" si="2"/>
        <v>#DIV/0!</v>
      </c>
      <c r="K30" s="33" t="e">
        <f t="shared" si="2"/>
        <v>#DIV/0!</v>
      </c>
      <c r="L30" s="33" t="e">
        <f t="shared" si="2"/>
        <v>#DIV/0!</v>
      </c>
      <c r="M30" s="33" t="e">
        <f t="shared" si="2"/>
        <v>#DIV/0!</v>
      </c>
      <c r="N30" s="33" t="e">
        <f t="shared" si="2"/>
        <v>#DIV/0!</v>
      </c>
      <c r="O30" s="33" t="e">
        <f t="shared" si="2"/>
        <v>#DIV/0!</v>
      </c>
      <c r="P30" s="120" t="e">
        <f t="shared" si="2"/>
        <v>#DIV/0!</v>
      </c>
    </row>
    <row r="31" spans="1:16" x14ac:dyDescent="0.2">
      <c r="A31" s="121"/>
      <c r="B31" s="121"/>
      <c r="C31" s="121"/>
      <c r="D31" s="121"/>
      <c r="E31" s="121"/>
      <c r="F31" s="121"/>
      <c r="G31" s="121"/>
      <c r="H31" s="121"/>
      <c r="I31" s="3"/>
      <c r="J31" s="1"/>
      <c r="K31" s="3"/>
      <c r="L31" s="1"/>
      <c r="M31" s="9"/>
      <c r="N31" s="3"/>
      <c r="O31" s="3"/>
      <c r="P31" s="3"/>
    </row>
    <row r="32" spans="1:16" x14ac:dyDescent="0.2">
      <c r="A32" s="202" t="str">
        <f>Planilha!A33</f>
        <v>Vargem Alta / ES, 02 de junho 2025.</v>
      </c>
      <c r="B32" s="202"/>
      <c r="C32" s="202"/>
      <c r="D32" s="202"/>
      <c r="E32" s="202"/>
      <c r="F32" s="35"/>
      <c r="G32" s="35"/>
      <c r="H32" s="35"/>
      <c r="I32" s="3"/>
      <c r="J32" s="1"/>
      <c r="K32" s="35"/>
      <c r="L32" s="35"/>
      <c r="M32" s="35"/>
      <c r="N32" s="3"/>
      <c r="O32" s="3"/>
      <c r="P32" s="3"/>
    </row>
    <row r="33" spans="1:16" x14ac:dyDescent="0.2">
      <c r="A33" s="18"/>
      <c r="B33" s="16"/>
      <c r="C33" s="16"/>
      <c r="D33" s="16"/>
      <c r="E33" s="16"/>
      <c r="F33" s="16"/>
      <c r="G33" s="16"/>
      <c r="H33" s="16"/>
      <c r="I33" s="3"/>
      <c r="J33" s="1"/>
      <c r="K33" s="3"/>
      <c r="L33" s="1"/>
      <c r="M33" s="9"/>
      <c r="N33" s="3"/>
      <c r="O33" s="3"/>
      <c r="P33" s="3"/>
    </row>
    <row r="34" spans="1:16" x14ac:dyDescent="0.2">
      <c r="A34" s="2"/>
      <c r="B34" s="16"/>
      <c r="C34" s="16"/>
      <c r="D34" s="16"/>
      <c r="E34" s="16"/>
      <c r="F34" s="16"/>
      <c r="G34" s="16"/>
      <c r="H34" s="16"/>
      <c r="I34" s="3"/>
      <c r="J34" s="1"/>
      <c r="K34" s="3"/>
      <c r="L34" s="1"/>
      <c r="M34" s="9"/>
      <c r="N34" s="3"/>
      <c r="O34" s="3"/>
      <c r="P34" s="3"/>
    </row>
    <row r="35" spans="1:16" x14ac:dyDescent="0.2">
      <c r="A35" s="2"/>
      <c r="B35" s="14"/>
      <c r="C35" s="14"/>
      <c r="D35" s="14"/>
      <c r="E35" s="14"/>
      <c r="F35" s="14"/>
      <c r="G35" s="14"/>
      <c r="H35" s="14"/>
      <c r="I35" s="3"/>
      <c r="J35" s="14"/>
      <c r="K35" s="14"/>
      <c r="L35" s="14"/>
      <c r="M35" s="14"/>
      <c r="N35" s="3"/>
      <c r="O35" s="3"/>
      <c r="P35" s="3"/>
    </row>
    <row r="36" spans="1:16" x14ac:dyDescent="0.2">
      <c r="A36" s="2"/>
      <c r="B36" s="14"/>
      <c r="C36" s="14"/>
      <c r="D36" s="14"/>
      <c r="E36" s="14"/>
      <c r="F36" s="14"/>
      <c r="G36" s="14"/>
      <c r="H36" s="14"/>
      <c r="I36" s="3"/>
      <c r="J36" s="14"/>
      <c r="K36" s="14"/>
      <c r="L36" s="14"/>
      <c r="M36" s="14"/>
      <c r="N36" s="3"/>
      <c r="O36" s="3"/>
      <c r="P36" s="3"/>
    </row>
    <row r="37" spans="1:16" x14ac:dyDescent="0.2">
      <c r="A37" s="2"/>
      <c r="B37" s="14"/>
      <c r="C37" s="14"/>
      <c r="D37" s="14"/>
      <c r="E37" s="14"/>
      <c r="F37" s="14"/>
      <c r="G37" s="14"/>
      <c r="H37" s="14"/>
      <c r="I37" s="3"/>
      <c r="J37" s="14"/>
      <c r="K37" s="14"/>
      <c r="L37" s="14"/>
      <c r="M37" s="14"/>
      <c r="N37" s="3"/>
      <c r="O37" s="3"/>
      <c r="P37" s="3"/>
    </row>
    <row r="38" spans="1:16" x14ac:dyDescent="0.2">
      <c r="A38" s="2"/>
      <c r="B38" s="14"/>
      <c r="C38" s="14"/>
      <c r="D38" s="16"/>
      <c r="E38" s="16"/>
      <c r="F38" s="14"/>
      <c r="G38" s="16"/>
      <c r="H38" s="16"/>
      <c r="I38" s="16"/>
      <c r="J38" s="1"/>
      <c r="K38" s="14"/>
      <c r="L38" s="16"/>
      <c r="M38" s="16"/>
      <c r="N38" s="16"/>
    </row>
    <row r="39" spans="1:16" x14ac:dyDescent="0.2">
      <c r="A39" s="2"/>
      <c r="B39" s="14"/>
      <c r="C39" s="14"/>
      <c r="D39" s="16"/>
      <c r="E39" s="16"/>
      <c r="F39" s="14"/>
      <c r="G39" s="16"/>
      <c r="H39" s="16"/>
      <c r="I39" s="16"/>
      <c r="J39" s="1"/>
      <c r="K39" s="14"/>
      <c r="L39" s="16"/>
      <c r="M39" s="16"/>
      <c r="N39" s="16"/>
    </row>
    <row r="40" spans="1:16" x14ac:dyDescent="0.2">
      <c r="A40" s="2"/>
      <c r="B40" s="14"/>
      <c r="C40" s="14"/>
      <c r="D40" s="14"/>
      <c r="E40" s="14"/>
      <c r="F40" s="267" t="s">
        <v>175</v>
      </c>
      <c r="G40" s="267"/>
      <c r="H40" s="267"/>
      <c r="K40" s="267" t="s">
        <v>143</v>
      </c>
      <c r="L40" s="267"/>
      <c r="M40" s="267"/>
      <c r="N40" s="267"/>
      <c r="O40" s="3"/>
      <c r="P40" s="3"/>
    </row>
    <row r="41" spans="1:16" x14ac:dyDescent="0.2">
      <c r="A41" s="2"/>
      <c r="B41" s="14"/>
      <c r="C41" s="14"/>
      <c r="D41" s="14"/>
      <c r="E41" s="14"/>
      <c r="F41" s="203" t="s">
        <v>176</v>
      </c>
      <c r="G41" s="203"/>
      <c r="H41" s="203"/>
      <c r="I41" s="14"/>
      <c r="J41" s="14"/>
      <c r="K41" s="203" t="s">
        <v>13</v>
      </c>
      <c r="L41" s="203"/>
      <c r="M41" s="203"/>
      <c r="N41" s="203"/>
      <c r="O41" s="3"/>
      <c r="P41" s="3"/>
    </row>
    <row r="42" spans="1:16" x14ac:dyDescent="0.2">
      <c r="A42" s="2"/>
      <c r="B42" s="16"/>
      <c r="C42" s="16"/>
      <c r="D42" s="16"/>
      <c r="E42" s="16"/>
      <c r="F42" s="16"/>
      <c r="G42" s="16"/>
      <c r="H42" s="16"/>
      <c r="I42" s="4"/>
      <c r="J42" s="1"/>
      <c r="K42" s="4"/>
      <c r="L42" s="1"/>
      <c r="M42" s="9"/>
      <c r="N42" s="4"/>
      <c r="O42" s="4"/>
      <c r="P42" s="4"/>
    </row>
    <row r="43" spans="1:16" x14ac:dyDescent="0.2">
      <c r="A43" s="2"/>
      <c r="B43" s="206"/>
      <c r="C43" s="206"/>
      <c r="D43" s="206"/>
      <c r="E43" s="206"/>
      <c r="F43" s="206"/>
      <c r="G43" s="206"/>
      <c r="H43" s="206"/>
      <c r="I43" s="4"/>
      <c r="J43" s="1"/>
      <c r="K43" s="4"/>
      <c r="L43" s="1"/>
      <c r="M43" s="9"/>
      <c r="N43" s="4"/>
      <c r="O43" s="4"/>
      <c r="P43" s="4"/>
    </row>
    <row r="44" spans="1:16" x14ac:dyDescent="0.2">
      <c r="A44" s="2"/>
      <c r="B44" s="206"/>
      <c r="C44" s="206"/>
      <c r="D44" s="206"/>
      <c r="E44" s="206"/>
      <c r="F44" s="206"/>
      <c r="G44" s="206"/>
      <c r="H44" s="206"/>
      <c r="I44" s="4"/>
      <c r="J44" s="1"/>
      <c r="K44" s="4"/>
      <c r="L44" s="1"/>
      <c r="M44" s="9"/>
      <c r="N44" s="4"/>
      <c r="O44" s="4"/>
      <c r="P44" s="4"/>
    </row>
    <row r="45" spans="1:16" x14ac:dyDescent="0.2">
      <c r="A45" s="2"/>
      <c r="B45" s="206"/>
      <c r="C45" s="206"/>
      <c r="D45" s="206"/>
      <c r="E45" s="206"/>
      <c r="F45" s="206"/>
      <c r="G45" s="206"/>
      <c r="H45" s="206"/>
      <c r="I45" s="4"/>
      <c r="J45" s="1"/>
      <c r="K45" s="4"/>
      <c r="L45" s="1"/>
      <c r="M45" s="9"/>
      <c r="N45" s="4"/>
      <c r="O45" s="4"/>
      <c r="P45" s="4"/>
    </row>
    <row r="46" spans="1:16" x14ac:dyDescent="0.2">
      <c r="A46" s="2"/>
      <c r="B46" s="206"/>
      <c r="C46" s="206"/>
      <c r="D46" s="206"/>
      <c r="E46" s="206"/>
      <c r="F46" s="206"/>
      <c r="G46" s="206"/>
      <c r="H46" s="206"/>
      <c r="I46" s="4"/>
      <c r="J46" s="1"/>
      <c r="K46" s="4"/>
      <c r="L46" s="1"/>
      <c r="M46" s="9"/>
      <c r="N46" s="4"/>
      <c r="O46" s="4"/>
      <c r="P46" s="4"/>
    </row>
    <row r="47" spans="1:16" x14ac:dyDescent="0.2">
      <c r="A47" s="2"/>
      <c r="B47" s="206"/>
      <c r="C47" s="206"/>
      <c r="D47" s="206"/>
      <c r="E47" s="206"/>
      <c r="F47" s="206"/>
      <c r="G47" s="206"/>
      <c r="H47" s="206"/>
      <c r="I47" s="4"/>
      <c r="J47" s="1"/>
      <c r="K47" s="4"/>
      <c r="L47" s="1"/>
      <c r="M47" s="9"/>
      <c r="N47" s="4"/>
      <c r="O47" s="4"/>
      <c r="P47" s="4"/>
    </row>
    <row r="48" spans="1:16" x14ac:dyDescent="0.2">
      <c r="A48" s="2"/>
      <c r="B48" s="218"/>
      <c r="C48" s="218"/>
      <c r="D48" s="218"/>
      <c r="E48" s="218"/>
      <c r="F48" s="218"/>
      <c r="G48" s="84"/>
      <c r="H48" s="2"/>
      <c r="I48" s="4"/>
      <c r="J48" s="1"/>
      <c r="K48" s="4"/>
      <c r="L48" s="84"/>
      <c r="M48" s="2"/>
      <c r="N48" s="4"/>
      <c r="O48" s="4"/>
      <c r="P48" s="4"/>
    </row>
    <row r="49" spans="1:16" x14ac:dyDescent="0.2">
      <c r="A49" s="2"/>
      <c r="B49" s="218"/>
      <c r="C49" s="218"/>
      <c r="D49" s="218"/>
      <c r="E49" s="218"/>
      <c r="F49" s="218"/>
      <c r="G49" s="84"/>
      <c r="H49" s="2"/>
      <c r="I49" s="4"/>
      <c r="J49" s="1"/>
      <c r="K49" s="4"/>
      <c r="L49" s="84"/>
      <c r="M49" s="2"/>
      <c r="N49" s="4"/>
      <c r="O49" s="4"/>
      <c r="P49" s="4"/>
    </row>
    <row r="50" spans="1:16" x14ac:dyDescent="0.2">
      <c r="A50" s="2"/>
      <c r="B50" s="218"/>
      <c r="C50" s="218"/>
      <c r="D50" s="218"/>
      <c r="E50" s="218"/>
      <c r="F50" s="218"/>
      <c r="G50" s="84"/>
      <c r="H50" s="2"/>
      <c r="I50" s="4"/>
      <c r="J50" s="1"/>
      <c r="K50" s="4"/>
      <c r="L50" s="84"/>
      <c r="M50" s="2"/>
      <c r="N50" s="4"/>
      <c r="O50" s="4"/>
      <c r="P50" s="4"/>
    </row>
    <row r="51" spans="1:16" x14ac:dyDescent="0.2">
      <c r="A51" s="2"/>
      <c r="B51" s="218"/>
      <c r="C51" s="218"/>
      <c r="D51" s="218"/>
      <c r="E51" s="218"/>
      <c r="F51" s="218"/>
      <c r="G51" s="84"/>
      <c r="H51" s="2"/>
      <c r="I51" s="4"/>
      <c r="J51" s="1"/>
      <c r="K51" s="4"/>
      <c r="L51" s="84"/>
      <c r="M51" s="2"/>
      <c r="N51" s="4"/>
      <c r="O51" s="4"/>
      <c r="P51" s="4"/>
    </row>
    <row r="52" spans="1:16" x14ac:dyDescent="0.2">
      <c r="A52" s="2"/>
      <c r="B52" s="210"/>
      <c r="C52" s="210"/>
      <c r="D52" s="210"/>
      <c r="E52" s="210"/>
      <c r="F52" s="210"/>
      <c r="G52" s="78"/>
      <c r="H52" s="2"/>
      <c r="I52" s="4"/>
      <c r="J52" s="1"/>
      <c r="K52" s="4"/>
      <c r="L52" s="78"/>
      <c r="M52" s="2"/>
      <c r="N52" s="4"/>
      <c r="O52" s="4"/>
      <c r="P52" s="4"/>
    </row>
    <row r="53" spans="1:16" x14ac:dyDescent="0.2">
      <c r="A53" s="2"/>
      <c r="B53" s="210"/>
      <c r="C53" s="210"/>
      <c r="D53" s="210"/>
      <c r="E53" s="210"/>
      <c r="F53" s="210"/>
      <c r="G53" s="78"/>
      <c r="H53" s="2"/>
      <c r="I53" s="4"/>
      <c r="J53" s="1"/>
      <c r="K53" s="4"/>
      <c r="L53" s="78"/>
      <c r="M53" s="2"/>
      <c r="N53" s="4"/>
      <c r="O53" s="4"/>
      <c r="P53" s="4"/>
    </row>
    <row r="54" spans="1:16" x14ac:dyDescent="0.2">
      <c r="A54" s="2"/>
      <c r="B54" s="210"/>
      <c r="C54" s="210"/>
      <c r="D54" s="210"/>
      <c r="E54" s="210"/>
      <c r="F54" s="210"/>
      <c r="G54" s="78"/>
      <c r="H54" s="2"/>
      <c r="I54" s="4"/>
      <c r="J54" s="1"/>
      <c r="K54" s="4"/>
      <c r="L54" s="78"/>
      <c r="M54" s="2"/>
      <c r="N54" s="4"/>
      <c r="O54" s="4"/>
      <c r="P54" s="4"/>
    </row>
    <row r="55" spans="1:16" x14ac:dyDescent="0.2">
      <c r="A55" s="2"/>
      <c r="B55" s="216"/>
      <c r="C55" s="216"/>
      <c r="D55" s="216"/>
      <c r="E55" s="216"/>
      <c r="F55" s="216"/>
      <c r="G55" s="83"/>
      <c r="H55" s="2"/>
      <c r="I55" s="4"/>
      <c r="J55" s="1"/>
      <c r="K55" s="4"/>
      <c r="L55" s="83"/>
      <c r="M55" s="2"/>
      <c r="N55" s="4"/>
      <c r="O55" s="4"/>
      <c r="P55" s="4"/>
    </row>
    <row r="56" spans="1:16" x14ac:dyDescent="0.2">
      <c r="A56" s="2"/>
      <c r="B56" s="215"/>
      <c r="C56" s="215"/>
      <c r="D56" s="215"/>
      <c r="E56" s="215"/>
      <c r="F56" s="215"/>
      <c r="G56" s="82"/>
      <c r="H56" s="2"/>
      <c r="I56" s="4"/>
      <c r="J56" s="1"/>
      <c r="K56" s="4"/>
      <c r="L56" s="82"/>
      <c r="M56" s="2"/>
      <c r="N56" s="4"/>
      <c r="O56" s="4"/>
      <c r="P56" s="4"/>
    </row>
    <row r="57" spans="1:16" x14ac:dyDescent="0.2">
      <c r="A57" s="10"/>
      <c r="B57" s="202"/>
      <c r="C57" s="202"/>
      <c r="D57" s="202"/>
      <c r="E57" s="202"/>
      <c r="F57" s="202"/>
      <c r="G57" s="8"/>
      <c r="H57" s="2"/>
      <c r="I57" s="4"/>
      <c r="J57" s="1"/>
      <c r="K57" s="4"/>
      <c r="L57" s="8"/>
      <c r="M57" s="2"/>
      <c r="N57" s="4"/>
      <c r="O57" s="4"/>
      <c r="P57" s="4"/>
    </row>
    <row r="58" spans="1:16" x14ac:dyDescent="0.2">
      <c r="A58" s="2"/>
      <c r="B58" s="204"/>
      <c r="C58" s="204"/>
      <c r="D58" s="204"/>
      <c r="E58" s="204"/>
      <c r="F58" s="204"/>
      <c r="G58" s="18"/>
      <c r="H58" s="2"/>
      <c r="I58" s="4"/>
      <c r="J58" s="1"/>
      <c r="K58" s="1"/>
      <c r="L58" s="18"/>
      <c r="M58" s="2"/>
      <c r="N58" s="4"/>
      <c r="O58" s="4"/>
      <c r="P58" s="4"/>
    </row>
    <row r="59" spans="1:16" x14ac:dyDescent="0.2">
      <c r="A59" s="2"/>
      <c r="B59" s="205"/>
      <c r="C59" s="205"/>
      <c r="D59" s="205"/>
      <c r="E59" s="205"/>
      <c r="F59" s="205"/>
      <c r="G59" s="5"/>
      <c r="H59" s="2"/>
      <c r="I59" s="4"/>
      <c r="J59" s="1"/>
      <c r="K59" s="1"/>
      <c r="L59" s="5"/>
      <c r="M59" s="2"/>
      <c r="N59" s="4"/>
      <c r="O59" s="4"/>
      <c r="P59" s="4"/>
    </row>
    <row r="60" spans="1:16" x14ac:dyDescent="0.2">
      <c r="A60" s="2"/>
      <c r="B60" s="205"/>
      <c r="C60" s="205"/>
      <c r="D60" s="205"/>
      <c r="E60" s="205"/>
      <c r="F60" s="205"/>
      <c r="G60" s="5"/>
      <c r="H60" s="2"/>
      <c r="I60" s="4"/>
      <c r="J60" s="1"/>
      <c r="K60" s="1"/>
      <c r="L60" s="5"/>
      <c r="M60" s="2"/>
      <c r="N60" s="4"/>
      <c r="O60" s="4"/>
      <c r="P60" s="4"/>
    </row>
    <row r="61" spans="1:16" x14ac:dyDescent="0.2">
      <c r="A61" s="2"/>
      <c r="B61" s="215"/>
      <c r="C61" s="215"/>
      <c r="D61" s="215"/>
      <c r="E61" s="215"/>
      <c r="F61" s="215"/>
      <c r="G61" s="82"/>
      <c r="H61" s="2"/>
      <c r="I61" s="4"/>
      <c r="J61" s="1"/>
      <c r="K61" s="1"/>
      <c r="L61" s="82"/>
      <c r="M61" s="2"/>
      <c r="N61" s="4"/>
      <c r="O61" s="4"/>
      <c r="P61" s="4"/>
    </row>
    <row r="62" spans="1:16" x14ac:dyDescent="0.2">
      <c r="A62" s="10"/>
      <c r="B62" s="202"/>
      <c r="C62" s="202"/>
      <c r="D62" s="202"/>
      <c r="E62" s="202"/>
      <c r="F62" s="202"/>
      <c r="G62" s="8"/>
      <c r="H62" s="2"/>
      <c r="I62" s="4"/>
      <c r="J62" s="1"/>
      <c r="K62" s="1"/>
      <c r="L62" s="8"/>
      <c r="M62" s="2"/>
      <c r="N62" s="4"/>
      <c r="O62" s="4"/>
      <c r="P62" s="4"/>
    </row>
    <row r="63" spans="1:16" x14ac:dyDescent="0.2">
      <c r="A63" s="2"/>
      <c r="B63" s="204"/>
      <c r="C63" s="204"/>
      <c r="D63" s="204"/>
      <c r="E63" s="204"/>
      <c r="F63" s="204"/>
      <c r="G63" s="18"/>
      <c r="H63" s="2"/>
      <c r="I63" s="11"/>
      <c r="J63" s="1"/>
      <c r="K63" s="1"/>
      <c r="L63" s="18"/>
      <c r="M63" s="2"/>
      <c r="N63" s="11"/>
      <c r="O63" s="11"/>
      <c r="P63" s="11"/>
    </row>
    <row r="64" spans="1:16" x14ac:dyDescent="0.2">
      <c r="A64" s="2"/>
      <c r="B64" s="204"/>
      <c r="C64" s="204"/>
      <c r="D64" s="204"/>
      <c r="E64" s="204"/>
      <c r="F64" s="204"/>
      <c r="G64" s="18"/>
      <c r="H64" s="2"/>
      <c r="I64" s="11"/>
      <c r="J64" s="1"/>
      <c r="K64" s="1"/>
      <c r="L64" s="18"/>
      <c r="M64" s="2"/>
      <c r="N64" s="11"/>
      <c r="O64" s="11"/>
      <c r="P64" s="11"/>
    </row>
    <row r="65" spans="1:16" x14ac:dyDescent="0.2">
      <c r="A65" s="2"/>
      <c r="B65" s="204"/>
      <c r="C65" s="204"/>
      <c r="D65" s="204"/>
      <c r="E65" s="204"/>
      <c r="F65" s="204"/>
      <c r="G65" s="18"/>
      <c r="H65" s="2"/>
      <c r="I65" s="11"/>
      <c r="J65" s="1"/>
      <c r="K65" s="1"/>
      <c r="L65" s="18"/>
      <c r="M65" s="2"/>
      <c r="N65" s="11"/>
      <c r="O65" s="11"/>
      <c r="P65" s="11"/>
    </row>
    <row r="66" spans="1:16" x14ac:dyDescent="0.2">
      <c r="A66" s="2"/>
      <c r="B66" s="215"/>
      <c r="C66" s="215"/>
      <c r="D66" s="215"/>
      <c r="E66" s="215"/>
      <c r="F66" s="215"/>
      <c r="G66" s="82"/>
      <c r="H66" s="2"/>
      <c r="I66" s="4"/>
      <c r="J66" s="1"/>
      <c r="K66" s="1"/>
      <c r="L66" s="82"/>
      <c r="M66" s="2"/>
      <c r="N66" s="4"/>
      <c r="O66" s="4"/>
      <c r="P66" s="4"/>
    </row>
    <row r="67" spans="1:16" x14ac:dyDescent="0.2">
      <c r="A67" s="2"/>
      <c r="B67" s="202"/>
      <c r="C67" s="202"/>
      <c r="D67" s="202"/>
      <c r="E67" s="202"/>
      <c r="F67" s="202"/>
      <c r="G67" s="8"/>
      <c r="H67" s="2"/>
      <c r="I67" s="4"/>
      <c r="J67" s="1"/>
      <c r="K67" s="1"/>
      <c r="L67" s="8"/>
      <c r="M67" s="2"/>
      <c r="N67" s="4"/>
      <c r="O67" s="4"/>
      <c r="P67" s="4"/>
    </row>
    <row r="68" spans="1:16" x14ac:dyDescent="0.2">
      <c r="A68" s="2"/>
      <c r="B68" s="8"/>
      <c r="C68" s="8"/>
      <c r="D68" s="8"/>
      <c r="E68" s="8"/>
      <c r="F68" s="8"/>
      <c r="G68" s="8"/>
      <c r="H68" s="2"/>
      <c r="I68" s="4"/>
      <c r="J68" s="8"/>
      <c r="K68" s="8"/>
      <c r="L68" s="8"/>
      <c r="M68" s="2"/>
      <c r="N68" s="4"/>
      <c r="O68" s="4"/>
      <c r="P68" s="4"/>
    </row>
    <row r="69" spans="1:16" x14ac:dyDescent="0.2">
      <c r="A69" s="2"/>
      <c r="B69" s="8"/>
      <c r="C69" s="8"/>
      <c r="D69" s="8"/>
      <c r="E69" s="8"/>
      <c r="F69" s="8"/>
      <c r="G69" s="8"/>
      <c r="H69" s="2"/>
      <c r="I69" s="4"/>
      <c r="J69" s="8"/>
      <c r="K69" s="8"/>
      <c r="L69" s="8"/>
      <c r="M69" s="2"/>
      <c r="N69" s="4"/>
      <c r="O69" s="4"/>
      <c r="P69" s="4"/>
    </row>
    <row r="70" spans="1:16" x14ac:dyDescent="0.2">
      <c r="A70" s="2"/>
      <c r="B70" s="214"/>
      <c r="C70" s="214"/>
      <c r="D70" s="214"/>
      <c r="E70" s="214"/>
      <c r="F70" s="214"/>
      <c r="G70" s="81"/>
      <c r="H70" s="2"/>
      <c r="I70" s="4"/>
      <c r="J70" s="1"/>
      <c r="K70" s="1"/>
      <c r="L70" s="81"/>
      <c r="M70" s="2"/>
      <c r="N70" s="4"/>
      <c r="O70" s="4"/>
      <c r="P70" s="4"/>
    </row>
    <row r="71" spans="1:16" x14ac:dyDescent="0.2">
      <c r="A71" s="10"/>
      <c r="B71" s="202"/>
      <c r="C71" s="202"/>
      <c r="D71" s="202"/>
      <c r="E71" s="202"/>
      <c r="F71" s="202"/>
      <c r="G71" s="8"/>
      <c r="H71" s="2"/>
      <c r="I71" s="4"/>
      <c r="J71" s="1"/>
      <c r="K71" s="1"/>
      <c r="L71" s="8"/>
      <c r="M71" s="2"/>
      <c r="N71" s="4"/>
      <c r="O71" s="4"/>
      <c r="P71" s="4"/>
    </row>
    <row r="72" spans="1:16" x14ac:dyDescent="0.2">
      <c r="A72" s="2"/>
      <c r="B72" s="204"/>
      <c r="C72" s="204"/>
      <c r="D72" s="204"/>
      <c r="E72" s="204"/>
      <c r="F72" s="204"/>
      <c r="G72" s="18"/>
      <c r="H72" s="2"/>
      <c r="I72" s="4"/>
      <c r="J72" s="1"/>
      <c r="K72" s="1"/>
      <c r="L72" s="18"/>
      <c r="M72" s="2"/>
      <c r="N72" s="4"/>
      <c r="O72" s="4"/>
      <c r="P72" s="4"/>
    </row>
    <row r="73" spans="1:16" x14ac:dyDescent="0.2">
      <c r="A73" s="2"/>
      <c r="B73" s="204"/>
      <c r="C73" s="204"/>
      <c r="D73" s="204"/>
      <c r="E73" s="204"/>
      <c r="F73" s="204"/>
      <c r="G73" s="18"/>
      <c r="H73" s="2"/>
      <c r="I73" s="4"/>
      <c r="J73" s="1"/>
      <c r="K73" s="1"/>
      <c r="L73" s="18"/>
      <c r="M73" s="2"/>
      <c r="N73" s="4"/>
      <c r="O73" s="4"/>
      <c r="P73" s="4"/>
    </row>
    <row r="74" spans="1:16" x14ac:dyDescent="0.2">
      <c r="A74" s="2"/>
      <c r="B74" s="208"/>
      <c r="C74" s="208"/>
      <c r="D74" s="208"/>
      <c r="E74" s="208"/>
      <c r="F74" s="208"/>
      <c r="G74" s="7"/>
      <c r="H74" s="2"/>
      <c r="I74" s="4"/>
      <c r="J74" s="1"/>
      <c r="K74" s="1"/>
      <c r="L74" s="7"/>
      <c r="M74" s="2"/>
      <c r="N74" s="4"/>
      <c r="O74" s="4"/>
      <c r="P74" s="4"/>
    </row>
    <row r="75" spans="1:16" x14ac:dyDescent="0.2">
      <c r="A75" s="10"/>
      <c r="B75" s="213"/>
      <c r="C75" s="213"/>
      <c r="D75" s="213"/>
      <c r="E75" s="213"/>
      <c r="F75" s="213"/>
      <c r="G75" s="80"/>
      <c r="H75" s="2"/>
      <c r="I75" s="4"/>
      <c r="J75" s="1"/>
      <c r="K75" s="1"/>
      <c r="L75" s="80"/>
      <c r="M75" s="2"/>
      <c r="N75" s="4"/>
      <c r="O75" s="4"/>
      <c r="P75" s="4"/>
    </row>
    <row r="76" spans="1:16" x14ac:dyDescent="0.2">
      <c r="A76" s="2"/>
      <c r="B76" s="205"/>
      <c r="C76" s="205"/>
      <c r="D76" s="205"/>
      <c r="E76" s="205"/>
      <c r="F76" s="205"/>
      <c r="G76" s="5"/>
      <c r="H76" s="2"/>
      <c r="I76" s="4"/>
      <c r="J76" s="1"/>
      <c r="K76" s="1"/>
      <c r="L76" s="5"/>
      <c r="M76" s="2"/>
      <c r="N76" s="4"/>
      <c r="O76" s="4"/>
      <c r="P76" s="4"/>
    </row>
    <row r="77" spans="1:16" x14ac:dyDescent="0.2">
      <c r="A77" s="2"/>
      <c r="B77" s="205"/>
      <c r="C77" s="205"/>
      <c r="D77" s="205"/>
      <c r="E77" s="205"/>
      <c r="F77" s="205"/>
      <c r="G77" s="5"/>
      <c r="H77" s="2"/>
      <c r="I77" s="4"/>
      <c r="J77" s="1"/>
      <c r="K77" s="1"/>
      <c r="L77" s="5"/>
      <c r="M77" s="2"/>
      <c r="N77" s="4"/>
      <c r="O77" s="4"/>
      <c r="P77" s="4"/>
    </row>
    <row r="78" spans="1:16" x14ac:dyDescent="0.2">
      <c r="A78" s="2"/>
      <c r="B78" s="208"/>
      <c r="C78" s="208"/>
      <c r="D78" s="208"/>
      <c r="E78" s="208"/>
      <c r="F78" s="208"/>
      <c r="G78" s="7"/>
      <c r="H78" s="2"/>
      <c r="I78" s="4"/>
      <c r="J78" s="1"/>
      <c r="K78" s="1"/>
      <c r="L78" s="7"/>
      <c r="M78" s="2"/>
      <c r="N78" s="4"/>
      <c r="O78" s="4"/>
      <c r="P78" s="4"/>
    </row>
    <row r="79" spans="1:16" x14ac:dyDescent="0.2">
      <c r="A79" s="10"/>
      <c r="B79" s="213"/>
      <c r="C79" s="213"/>
      <c r="D79" s="213"/>
      <c r="E79" s="213"/>
      <c r="F79" s="213"/>
      <c r="G79" s="80"/>
      <c r="H79" s="2"/>
      <c r="I79" s="4"/>
      <c r="J79" s="1"/>
      <c r="K79" s="1"/>
      <c r="L79" s="80"/>
      <c r="M79" s="2"/>
      <c r="N79" s="4"/>
      <c r="O79" s="4"/>
      <c r="P79" s="4"/>
    </row>
    <row r="80" spans="1:16" x14ac:dyDescent="0.2">
      <c r="A80" s="2"/>
      <c r="B80" s="209"/>
      <c r="C80" s="209"/>
      <c r="D80" s="209"/>
      <c r="E80" s="209"/>
      <c r="F80" s="209"/>
      <c r="G80" s="77"/>
      <c r="H80" s="2"/>
      <c r="I80" s="4"/>
      <c r="J80" s="1"/>
      <c r="K80" s="1"/>
      <c r="L80" s="77"/>
      <c r="M80" s="2"/>
      <c r="N80" s="4"/>
      <c r="O80" s="4"/>
      <c r="P80" s="4"/>
    </row>
    <row r="81" spans="1:16" x14ac:dyDescent="0.2">
      <c r="A81" s="2"/>
      <c r="B81" s="209"/>
      <c r="C81" s="209"/>
      <c r="D81" s="209"/>
      <c r="E81" s="209"/>
      <c r="F81" s="209"/>
      <c r="G81" s="77"/>
      <c r="H81" s="2"/>
      <c r="I81" s="4"/>
      <c r="J81" s="1"/>
      <c r="K81" s="1"/>
      <c r="L81" s="77"/>
      <c r="M81" s="2"/>
      <c r="N81" s="4"/>
      <c r="O81" s="4"/>
      <c r="P81" s="4"/>
    </row>
    <row r="82" spans="1:16" x14ac:dyDescent="0.2">
      <c r="A82" s="2"/>
      <c r="B82" s="208"/>
      <c r="C82" s="208"/>
      <c r="D82" s="208"/>
      <c r="E82" s="208"/>
      <c r="F82" s="208"/>
      <c r="G82" s="7"/>
      <c r="H82" s="2"/>
      <c r="I82" s="4"/>
      <c r="J82" s="1"/>
      <c r="K82" s="1"/>
      <c r="L82" s="7"/>
      <c r="M82" s="2"/>
      <c r="N82" s="4"/>
      <c r="O82" s="4"/>
      <c r="P82" s="4"/>
    </row>
    <row r="83" spans="1:16" x14ac:dyDescent="0.2">
      <c r="A83" s="10"/>
      <c r="B83" s="212"/>
      <c r="C83" s="212"/>
      <c r="D83" s="212"/>
      <c r="E83" s="212"/>
      <c r="F83" s="212"/>
      <c r="G83" s="22"/>
      <c r="H83" s="2"/>
      <c r="I83" s="4"/>
      <c r="J83" s="1"/>
      <c r="K83" s="1"/>
      <c r="L83" s="22"/>
      <c r="M83" s="2"/>
      <c r="N83" s="4"/>
      <c r="O83" s="4"/>
      <c r="P83" s="4"/>
    </row>
    <row r="84" spans="1:16" x14ac:dyDescent="0.2">
      <c r="A84" s="2"/>
      <c r="B84" s="204"/>
      <c r="C84" s="204"/>
      <c r="D84" s="204"/>
      <c r="E84" s="204"/>
      <c r="F84" s="204"/>
      <c r="G84" s="18"/>
      <c r="H84" s="2"/>
      <c r="I84" s="4"/>
      <c r="J84" s="1"/>
      <c r="K84" s="1"/>
      <c r="L84" s="18"/>
      <c r="M84" s="2"/>
      <c r="N84" s="4"/>
      <c r="O84" s="4"/>
      <c r="P84" s="4"/>
    </row>
    <row r="85" spans="1:16" x14ac:dyDescent="0.2">
      <c r="A85" s="2"/>
      <c r="B85" s="209"/>
      <c r="C85" s="209"/>
      <c r="D85" s="209"/>
      <c r="E85" s="209"/>
      <c r="F85" s="209"/>
      <c r="G85" s="77"/>
      <c r="H85" s="2"/>
      <c r="I85" s="4"/>
      <c r="J85" s="1"/>
      <c r="K85" s="1"/>
      <c r="L85" s="77"/>
      <c r="M85" s="2"/>
      <c r="N85" s="4"/>
      <c r="O85" s="4"/>
      <c r="P85" s="4"/>
    </row>
    <row r="86" spans="1:16" x14ac:dyDescent="0.2">
      <c r="A86" s="2"/>
      <c r="B86" s="209"/>
      <c r="C86" s="209"/>
      <c r="D86" s="209"/>
      <c r="E86" s="209"/>
      <c r="F86" s="209"/>
      <c r="G86" s="77"/>
      <c r="H86" s="2"/>
      <c r="I86" s="4"/>
      <c r="J86" s="1"/>
      <c r="K86" s="1"/>
      <c r="L86" s="77"/>
      <c r="M86" s="2"/>
      <c r="N86" s="4"/>
      <c r="O86" s="4"/>
      <c r="P86" s="4"/>
    </row>
    <row r="87" spans="1:16" x14ac:dyDescent="0.2">
      <c r="A87" s="2"/>
      <c r="B87" s="208"/>
      <c r="C87" s="208"/>
      <c r="D87" s="208"/>
      <c r="E87" s="208"/>
      <c r="F87" s="208"/>
      <c r="G87" s="7"/>
      <c r="H87" s="2"/>
      <c r="I87" s="4"/>
      <c r="J87" s="1"/>
      <c r="K87" s="1"/>
      <c r="L87" s="7"/>
      <c r="M87" s="2"/>
      <c r="N87" s="4"/>
      <c r="O87" s="4"/>
      <c r="P87" s="4"/>
    </row>
    <row r="88" spans="1:16" x14ac:dyDescent="0.2">
      <c r="A88" s="10"/>
      <c r="B88" s="202"/>
      <c r="C88" s="202"/>
      <c r="D88" s="202"/>
      <c r="E88" s="202"/>
      <c r="F88" s="202"/>
      <c r="G88" s="8"/>
      <c r="H88" s="2"/>
      <c r="I88" s="4"/>
      <c r="J88" s="1"/>
      <c r="K88" s="1"/>
      <c r="L88" s="8"/>
      <c r="M88" s="2"/>
      <c r="N88" s="4"/>
      <c r="O88" s="4"/>
      <c r="P88" s="4"/>
    </row>
    <row r="89" spans="1:16" x14ac:dyDescent="0.2">
      <c r="A89" s="2"/>
      <c r="B89" s="206"/>
      <c r="C89" s="206"/>
      <c r="D89" s="206"/>
      <c r="E89" s="206"/>
      <c r="F89" s="206"/>
      <c r="G89" s="14"/>
      <c r="H89" s="2"/>
      <c r="I89" s="4"/>
      <c r="J89" s="1"/>
      <c r="K89" s="1"/>
      <c r="L89" s="14"/>
      <c r="M89" s="2"/>
      <c r="N89" s="4"/>
      <c r="O89" s="4"/>
      <c r="P89" s="4"/>
    </row>
    <row r="90" spans="1:16" x14ac:dyDescent="0.2">
      <c r="A90" s="2"/>
      <c r="B90" s="206"/>
      <c r="C90" s="206"/>
      <c r="D90" s="206"/>
      <c r="E90" s="206"/>
      <c r="F90" s="206"/>
      <c r="G90" s="14"/>
      <c r="H90" s="2"/>
      <c r="I90" s="4"/>
      <c r="J90" s="1"/>
      <c r="K90" s="1"/>
      <c r="L90" s="14"/>
      <c r="M90" s="2"/>
      <c r="N90" s="4"/>
      <c r="O90" s="4"/>
      <c r="P90" s="4"/>
    </row>
    <row r="91" spans="1:16" x14ac:dyDescent="0.2">
      <c r="A91" s="2"/>
      <c r="B91" s="206"/>
      <c r="C91" s="206"/>
      <c r="D91" s="206"/>
      <c r="E91" s="206"/>
      <c r="F91" s="206"/>
      <c r="G91" s="14"/>
      <c r="H91" s="2"/>
      <c r="I91" s="4"/>
      <c r="J91" s="1"/>
      <c r="K91" s="1"/>
      <c r="L91" s="14"/>
      <c r="M91" s="2"/>
      <c r="N91" s="4"/>
      <c r="O91" s="4"/>
      <c r="P91" s="4"/>
    </row>
    <row r="92" spans="1:16" x14ac:dyDescent="0.2">
      <c r="A92" s="2"/>
      <c r="B92" s="206"/>
      <c r="C92" s="206"/>
      <c r="D92" s="206"/>
      <c r="E92" s="206"/>
      <c r="F92" s="206"/>
      <c r="G92" s="14"/>
      <c r="H92" s="2"/>
      <c r="I92" s="4"/>
      <c r="J92" s="1"/>
      <c r="K92" s="1"/>
      <c r="L92" s="14"/>
      <c r="M92" s="2"/>
      <c r="N92" s="4"/>
      <c r="O92" s="4"/>
      <c r="P92" s="4"/>
    </row>
    <row r="93" spans="1:16" x14ac:dyDescent="0.2">
      <c r="A93" s="2"/>
      <c r="B93" s="211"/>
      <c r="C93" s="211"/>
      <c r="D93" s="211"/>
      <c r="E93" s="211"/>
      <c r="F93" s="211"/>
      <c r="G93" s="79"/>
      <c r="H93" s="2"/>
      <c r="I93" s="4"/>
      <c r="J93" s="1"/>
      <c r="K93" s="1"/>
      <c r="L93" s="79"/>
      <c r="M93" s="2"/>
      <c r="N93" s="4"/>
      <c r="O93" s="4"/>
      <c r="P93" s="4"/>
    </row>
    <row r="94" spans="1:16" x14ac:dyDescent="0.2">
      <c r="A94" s="2"/>
      <c r="B94" s="211"/>
      <c r="C94" s="211"/>
      <c r="D94" s="211"/>
      <c r="E94" s="211"/>
      <c r="F94" s="211"/>
      <c r="G94" s="79"/>
      <c r="H94" s="2"/>
      <c r="I94" s="4"/>
      <c r="J94" s="1"/>
      <c r="K94" s="1"/>
      <c r="L94" s="79"/>
      <c r="M94" s="2"/>
      <c r="N94" s="4"/>
      <c r="O94" s="4"/>
      <c r="P94" s="4"/>
    </row>
    <row r="95" spans="1:16" x14ac:dyDescent="0.2">
      <c r="A95" s="2"/>
      <c r="B95" s="208"/>
      <c r="C95" s="208"/>
      <c r="D95" s="208"/>
      <c r="E95" s="208"/>
      <c r="F95" s="208"/>
      <c r="G95" s="7"/>
      <c r="H95" s="2"/>
      <c r="I95" s="4"/>
      <c r="J95" s="1"/>
      <c r="K95" s="1"/>
      <c r="L95" s="7"/>
      <c r="M95" s="2"/>
      <c r="N95" s="4"/>
      <c r="O95" s="4"/>
      <c r="P95" s="4"/>
    </row>
    <row r="96" spans="1:16" x14ac:dyDescent="0.2">
      <c r="A96" s="2"/>
      <c r="B96" s="7"/>
      <c r="C96" s="7"/>
      <c r="D96" s="7"/>
      <c r="E96" s="7"/>
      <c r="F96" s="7"/>
      <c r="G96" s="7"/>
      <c r="H96" s="2"/>
      <c r="I96" s="4"/>
      <c r="J96" s="7"/>
      <c r="K96" s="7"/>
      <c r="L96" s="7"/>
      <c r="M96" s="2"/>
      <c r="N96" s="4"/>
      <c r="O96" s="4"/>
      <c r="P96" s="4"/>
    </row>
    <row r="97" spans="1:16" x14ac:dyDescent="0.2">
      <c r="A97" s="2"/>
      <c r="B97" s="7"/>
      <c r="C97" s="7"/>
      <c r="D97" s="7"/>
      <c r="E97" s="7"/>
      <c r="F97" s="7"/>
      <c r="G97" s="7"/>
      <c r="H97" s="2"/>
      <c r="I97" s="4"/>
      <c r="J97" s="7"/>
      <c r="K97" s="7"/>
      <c r="L97" s="7"/>
      <c r="M97" s="2"/>
      <c r="N97" s="4"/>
      <c r="O97" s="4"/>
      <c r="P97" s="4"/>
    </row>
    <row r="98" spans="1:16" x14ac:dyDescent="0.2">
      <c r="A98" s="10"/>
      <c r="B98" s="212"/>
      <c r="C98" s="212"/>
      <c r="D98" s="212"/>
      <c r="E98" s="212"/>
      <c r="F98" s="212"/>
      <c r="G98" s="22"/>
      <c r="H98" s="2"/>
      <c r="I98" s="4"/>
      <c r="J98" s="1"/>
      <c r="K98" s="1"/>
      <c r="L98" s="22"/>
      <c r="M98" s="2"/>
      <c r="N98" s="4"/>
      <c r="O98" s="4"/>
      <c r="P98" s="4"/>
    </row>
    <row r="99" spans="1:16" x14ac:dyDescent="0.2">
      <c r="A99" s="2"/>
      <c r="B99" s="204"/>
      <c r="C99" s="204"/>
      <c r="D99" s="204"/>
      <c r="E99" s="204"/>
      <c r="F99" s="204"/>
      <c r="G99" s="18"/>
      <c r="H99" s="2"/>
      <c r="I99" s="4"/>
      <c r="J99" s="1"/>
      <c r="K99" s="1"/>
      <c r="L99" s="18"/>
      <c r="M99" s="2"/>
      <c r="N99" s="4"/>
      <c r="O99" s="4"/>
      <c r="P99" s="4"/>
    </row>
    <row r="100" spans="1:16" x14ac:dyDescent="0.2">
      <c r="A100" s="2"/>
      <c r="B100" s="208"/>
      <c r="C100" s="208"/>
      <c r="D100" s="208"/>
      <c r="E100" s="208"/>
      <c r="F100" s="208"/>
      <c r="G100" s="7"/>
      <c r="H100" s="2"/>
      <c r="I100" s="4"/>
      <c r="J100" s="1"/>
      <c r="K100" s="1"/>
      <c r="L100" s="7"/>
      <c r="M100" s="2"/>
      <c r="N100" s="4"/>
      <c r="O100" s="4"/>
      <c r="P100" s="4"/>
    </row>
    <row r="101" spans="1:16" x14ac:dyDescent="0.2">
      <c r="A101" s="10"/>
      <c r="B101" s="202"/>
      <c r="C101" s="202"/>
      <c r="D101" s="202"/>
      <c r="E101" s="202"/>
      <c r="F101" s="202"/>
      <c r="G101" s="8"/>
      <c r="H101" s="2"/>
      <c r="I101" s="4"/>
      <c r="J101" s="1"/>
      <c r="K101" s="1"/>
      <c r="L101" s="8"/>
      <c r="M101" s="2"/>
      <c r="N101" s="4"/>
      <c r="O101" s="4"/>
      <c r="P101" s="4"/>
    </row>
    <row r="102" spans="1:16" x14ac:dyDescent="0.2">
      <c r="A102" s="2"/>
      <c r="B102" s="205"/>
      <c r="C102" s="205"/>
      <c r="D102" s="205"/>
      <c r="E102" s="205"/>
      <c r="F102" s="205"/>
      <c r="G102" s="5"/>
      <c r="H102" s="2"/>
      <c r="I102" s="4"/>
      <c r="J102" s="1"/>
      <c r="K102" s="1"/>
      <c r="L102" s="5"/>
      <c r="M102" s="2"/>
      <c r="N102" s="4"/>
      <c r="O102" s="4"/>
      <c r="P102" s="4"/>
    </row>
    <row r="103" spans="1:16" x14ac:dyDescent="0.2">
      <c r="A103" s="2"/>
      <c r="B103" s="205"/>
      <c r="C103" s="205"/>
      <c r="D103" s="205"/>
      <c r="E103" s="205"/>
      <c r="F103" s="205"/>
      <c r="G103" s="5"/>
      <c r="H103" s="2"/>
      <c r="I103" s="4"/>
      <c r="J103" s="1"/>
      <c r="K103" s="1"/>
      <c r="L103" s="5"/>
      <c r="M103" s="2"/>
      <c r="N103" s="4"/>
      <c r="O103" s="4"/>
      <c r="P103" s="4"/>
    </row>
    <row r="104" spans="1:16" x14ac:dyDescent="0.2">
      <c r="A104" s="2"/>
      <c r="B104" s="204"/>
      <c r="C104" s="204"/>
      <c r="D104" s="204"/>
      <c r="E104" s="204"/>
      <c r="F104" s="204"/>
      <c r="G104" s="18"/>
      <c r="H104" s="2"/>
      <c r="I104" s="4"/>
      <c r="J104" s="1"/>
      <c r="K104" s="1"/>
      <c r="L104" s="18"/>
      <c r="M104" s="2"/>
      <c r="N104" s="4"/>
      <c r="O104" s="4"/>
      <c r="P104" s="4"/>
    </row>
    <row r="105" spans="1:16" x14ac:dyDescent="0.2">
      <c r="A105" s="2"/>
      <c r="B105" s="209"/>
      <c r="C105" s="209"/>
      <c r="D105" s="209"/>
      <c r="E105" s="209"/>
      <c r="F105" s="209"/>
      <c r="G105" s="77"/>
      <c r="H105" s="2"/>
      <c r="I105" s="4"/>
      <c r="J105" s="1"/>
      <c r="K105" s="1"/>
      <c r="L105" s="77"/>
      <c r="M105" s="2"/>
      <c r="N105" s="4"/>
      <c r="O105" s="4"/>
      <c r="P105" s="4"/>
    </row>
    <row r="106" spans="1:16" x14ac:dyDescent="0.2">
      <c r="A106" s="2"/>
      <c r="B106" s="210"/>
      <c r="C106" s="210"/>
      <c r="D106" s="210"/>
      <c r="E106" s="210"/>
      <c r="F106" s="210"/>
      <c r="G106" s="78"/>
      <c r="H106" s="2"/>
      <c r="I106" s="4"/>
      <c r="J106" s="1"/>
      <c r="K106" s="1"/>
      <c r="L106" s="78"/>
      <c r="M106" s="2"/>
      <c r="N106" s="4"/>
      <c r="O106" s="4"/>
      <c r="P106" s="4"/>
    </row>
    <row r="107" spans="1:16" x14ac:dyDescent="0.2">
      <c r="A107" s="2"/>
      <c r="B107" s="208"/>
      <c r="C107" s="208"/>
      <c r="D107" s="208"/>
      <c r="E107" s="208"/>
      <c r="F107" s="208"/>
      <c r="G107" s="7"/>
      <c r="H107" s="2"/>
      <c r="I107" s="4"/>
      <c r="J107" s="1"/>
      <c r="K107" s="1"/>
      <c r="L107" s="7"/>
      <c r="M107" s="2"/>
      <c r="N107" s="4"/>
      <c r="O107" s="4"/>
      <c r="P107" s="4"/>
    </row>
    <row r="108" spans="1:16" x14ac:dyDescent="0.2">
      <c r="A108" s="10"/>
      <c r="B108" s="202"/>
      <c r="C108" s="202"/>
      <c r="D108" s="202"/>
      <c r="E108" s="202"/>
      <c r="F108" s="202"/>
      <c r="G108" s="8"/>
      <c r="H108" s="2"/>
      <c r="I108" s="4"/>
      <c r="J108" s="1"/>
      <c r="K108" s="1"/>
      <c r="L108" s="8"/>
      <c r="M108" s="2"/>
      <c r="N108" s="4"/>
      <c r="O108" s="4"/>
      <c r="P108" s="4"/>
    </row>
    <row r="109" spans="1:16" x14ac:dyDescent="0.2">
      <c r="A109" s="2"/>
      <c r="B109" s="204"/>
      <c r="C109" s="204"/>
      <c r="D109" s="204"/>
      <c r="E109" s="204"/>
      <c r="F109" s="204"/>
      <c r="G109" s="18"/>
      <c r="H109" s="2"/>
      <c r="I109" s="4"/>
      <c r="J109" s="1"/>
      <c r="K109" s="1"/>
      <c r="L109" s="18"/>
      <c r="M109" s="2"/>
      <c r="N109" s="4"/>
      <c r="O109" s="4"/>
      <c r="P109" s="4"/>
    </row>
    <row r="110" spans="1:16" x14ac:dyDescent="0.2">
      <c r="A110" s="2"/>
      <c r="B110" s="204"/>
      <c r="C110" s="204"/>
      <c r="D110" s="204"/>
      <c r="E110" s="204"/>
      <c r="F110" s="204"/>
      <c r="G110" s="18"/>
      <c r="H110" s="2"/>
      <c r="I110" s="4"/>
      <c r="J110" s="1"/>
      <c r="K110" s="1"/>
      <c r="L110" s="18"/>
      <c r="M110" s="2"/>
      <c r="N110" s="4"/>
      <c r="O110" s="4"/>
      <c r="P110" s="4"/>
    </row>
    <row r="111" spans="1:16" x14ac:dyDescent="0.2">
      <c r="A111" s="2"/>
      <c r="B111" s="204"/>
      <c r="C111" s="204"/>
      <c r="D111" s="204"/>
      <c r="E111" s="204"/>
      <c r="F111" s="204"/>
      <c r="G111" s="18"/>
      <c r="H111" s="2"/>
      <c r="I111" s="4"/>
      <c r="J111" s="1"/>
      <c r="K111" s="1"/>
      <c r="L111" s="18"/>
      <c r="M111" s="2"/>
      <c r="N111" s="4"/>
      <c r="O111" s="4"/>
      <c r="P111" s="4"/>
    </row>
    <row r="112" spans="1:16" x14ac:dyDescent="0.2">
      <c r="A112" s="2"/>
      <c r="B112" s="204"/>
      <c r="C112" s="204"/>
      <c r="D112" s="204"/>
      <c r="E112" s="204"/>
      <c r="F112" s="204"/>
      <c r="G112" s="18"/>
      <c r="H112" s="2"/>
      <c r="I112" s="4"/>
      <c r="J112" s="1"/>
      <c r="K112" s="1"/>
      <c r="L112" s="18"/>
      <c r="M112" s="2"/>
      <c r="N112" s="4"/>
      <c r="O112" s="4"/>
      <c r="P112" s="4"/>
    </row>
    <row r="113" spans="1:16" x14ac:dyDescent="0.2">
      <c r="A113" s="2"/>
      <c r="B113" s="204"/>
      <c r="C113" s="204"/>
      <c r="D113" s="204"/>
      <c r="E113" s="204"/>
      <c r="F113" s="204"/>
      <c r="G113" s="18"/>
      <c r="H113" s="2"/>
      <c r="I113" s="4"/>
      <c r="J113" s="1"/>
      <c r="K113" s="1"/>
      <c r="L113" s="18"/>
      <c r="M113" s="2"/>
      <c r="N113" s="4"/>
      <c r="O113" s="4"/>
      <c r="P113" s="4"/>
    </row>
    <row r="114" spans="1:16" x14ac:dyDescent="0.2">
      <c r="A114" s="2"/>
      <c r="B114" s="204"/>
      <c r="C114" s="204"/>
      <c r="D114" s="204"/>
      <c r="E114" s="204"/>
      <c r="F114" s="204"/>
      <c r="G114" s="18"/>
      <c r="H114" s="2"/>
      <c r="I114" s="4"/>
      <c r="J114" s="1"/>
      <c r="K114" s="1"/>
      <c r="L114" s="18"/>
      <c r="M114" s="2"/>
      <c r="N114" s="4"/>
      <c r="O114" s="4"/>
      <c r="P114" s="4"/>
    </row>
    <row r="115" spans="1:16" x14ac:dyDescent="0.2">
      <c r="A115" s="2"/>
      <c r="B115" s="204"/>
      <c r="C115" s="204"/>
      <c r="D115" s="204"/>
      <c r="E115" s="204"/>
      <c r="F115" s="204"/>
      <c r="G115" s="18"/>
      <c r="H115" s="2"/>
      <c r="I115" s="4"/>
      <c r="J115" s="1"/>
      <c r="K115" s="1"/>
      <c r="L115" s="18"/>
      <c r="M115" s="2"/>
      <c r="N115" s="4"/>
      <c r="O115" s="4"/>
      <c r="P115" s="4"/>
    </row>
    <row r="116" spans="1:16" x14ac:dyDescent="0.2">
      <c r="A116" s="2"/>
      <c r="B116" s="209"/>
      <c r="C116" s="209"/>
      <c r="D116" s="209"/>
      <c r="E116" s="209"/>
      <c r="F116" s="209"/>
      <c r="G116" s="77"/>
      <c r="H116" s="2"/>
      <c r="I116" s="11"/>
      <c r="J116" s="1"/>
      <c r="K116" s="1"/>
      <c r="L116" s="77"/>
      <c r="M116" s="2"/>
      <c r="N116" s="11"/>
      <c r="O116" s="11"/>
      <c r="P116" s="11"/>
    </row>
    <row r="117" spans="1:16" x14ac:dyDescent="0.2">
      <c r="A117" s="2"/>
      <c r="B117" s="209"/>
      <c r="C117" s="209"/>
      <c r="D117" s="209"/>
      <c r="E117" s="209"/>
      <c r="F117" s="209"/>
      <c r="G117" s="77"/>
      <c r="H117" s="2"/>
      <c r="I117" s="4"/>
      <c r="J117" s="1"/>
      <c r="K117" s="1"/>
      <c r="L117" s="77"/>
      <c r="M117" s="2"/>
      <c r="N117" s="4"/>
      <c r="O117" s="4"/>
      <c r="P117" s="4"/>
    </row>
    <row r="118" spans="1:16" x14ac:dyDescent="0.2">
      <c r="A118" s="2"/>
      <c r="B118" s="208"/>
      <c r="C118" s="208"/>
      <c r="D118" s="208"/>
      <c r="E118" s="208"/>
      <c r="F118" s="208"/>
      <c r="G118" s="7"/>
      <c r="H118" s="2"/>
      <c r="I118" s="4"/>
      <c r="J118" s="1"/>
      <c r="K118" s="1"/>
      <c r="L118" s="7"/>
      <c r="M118" s="2"/>
      <c r="N118" s="4"/>
      <c r="O118" s="4"/>
      <c r="P118" s="4"/>
    </row>
    <row r="119" spans="1:16" x14ac:dyDescent="0.2">
      <c r="A119" s="10"/>
      <c r="B119" s="202"/>
      <c r="C119" s="202"/>
      <c r="D119" s="202"/>
      <c r="E119" s="202"/>
      <c r="F119" s="202"/>
      <c r="G119" s="8"/>
      <c r="H119" s="2"/>
      <c r="I119" s="4"/>
      <c r="J119" s="1"/>
      <c r="K119" s="1"/>
      <c r="L119" s="8"/>
      <c r="M119" s="2"/>
      <c r="N119" s="4"/>
      <c r="O119" s="4"/>
      <c r="P119" s="4"/>
    </row>
    <row r="120" spans="1:16" x14ac:dyDescent="0.2">
      <c r="A120" s="2"/>
      <c r="B120" s="204"/>
      <c r="C120" s="204"/>
      <c r="D120" s="204"/>
      <c r="E120" s="204"/>
      <c r="F120" s="204"/>
      <c r="G120" s="18"/>
      <c r="H120" s="2"/>
      <c r="I120" s="4"/>
      <c r="J120" s="1"/>
      <c r="K120" s="1"/>
      <c r="L120" s="18"/>
      <c r="M120" s="2"/>
      <c r="N120" s="4"/>
      <c r="O120" s="4"/>
      <c r="P120" s="4"/>
    </row>
    <row r="121" spans="1:16" x14ac:dyDescent="0.2">
      <c r="A121" s="2"/>
      <c r="B121" s="204"/>
      <c r="C121" s="204"/>
      <c r="D121" s="204"/>
      <c r="E121" s="204"/>
      <c r="F121" s="204"/>
      <c r="G121" s="18"/>
      <c r="H121" s="2"/>
      <c r="I121" s="11"/>
      <c r="J121" s="1"/>
      <c r="K121" s="1"/>
      <c r="L121" s="18"/>
      <c r="M121" s="2"/>
      <c r="N121" s="11"/>
      <c r="O121" s="11"/>
      <c r="P121" s="11"/>
    </row>
    <row r="122" spans="1:16" x14ac:dyDescent="0.2">
      <c r="A122" s="2"/>
      <c r="B122" s="204"/>
      <c r="C122" s="204"/>
      <c r="D122" s="204"/>
      <c r="E122" s="204"/>
      <c r="F122" s="204"/>
      <c r="G122" s="18"/>
      <c r="H122" s="2"/>
      <c r="I122" s="11"/>
      <c r="J122" s="1"/>
      <c r="K122" s="1"/>
      <c r="L122" s="18"/>
      <c r="M122" s="2"/>
      <c r="N122" s="11"/>
      <c r="O122" s="11"/>
      <c r="P122" s="11"/>
    </row>
    <row r="123" spans="1:16" x14ac:dyDescent="0.2">
      <c r="A123" s="2"/>
      <c r="B123" s="205"/>
      <c r="C123" s="205"/>
      <c r="D123" s="205"/>
      <c r="E123" s="205"/>
      <c r="F123" s="205"/>
      <c r="G123" s="5"/>
      <c r="H123" s="2"/>
      <c r="I123" s="11"/>
      <c r="J123" s="1"/>
      <c r="K123" s="1"/>
      <c r="L123" s="5"/>
      <c r="M123" s="2"/>
      <c r="N123" s="11"/>
      <c r="O123" s="11"/>
      <c r="P123" s="11"/>
    </row>
    <row r="124" spans="1:16" x14ac:dyDescent="0.2">
      <c r="A124" s="2"/>
      <c r="B124" s="5"/>
      <c r="C124" s="5"/>
      <c r="D124" s="5"/>
      <c r="E124" s="5"/>
      <c r="F124" s="5"/>
      <c r="G124" s="5"/>
      <c r="H124" s="2"/>
      <c r="I124" s="11"/>
      <c r="J124" s="5"/>
      <c r="K124" s="5"/>
      <c r="L124" s="5"/>
      <c r="M124" s="2"/>
      <c r="N124" s="11"/>
      <c r="O124" s="11"/>
      <c r="P124" s="11"/>
    </row>
    <row r="125" spans="1:16" x14ac:dyDescent="0.2">
      <c r="A125" s="2"/>
      <c r="B125" s="208"/>
      <c r="C125" s="208"/>
      <c r="D125" s="208"/>
      <c r="E125" s="208"/>
      <c r="F125" s="208"/>
      <c r="G125" s="7"/>
      <c r="H125" s="2"/>
      <c r="I125" s="4"/>
      <c r="J125" s="1"/>
      <c r="K125" s="1"/>
      <c r="L125" s="7"/>
      <c r="M125" s="2"/>
      <c r="N125" s="4"/>
      <c r="O125" s="4"/>
      <c r="P125" s="4"/>
    </row>
    <row r="126" spans="1:16" x14ac:dyDescent="0.2">
      <c r="A126" s="10"/>
      <c r="B126" s="202"/>
      <c r="C126" s="202"/>
      <c r="D126" s="202"/>
      <c r="E126" s="202"/>
      <c r="F126" s="202"/>
      <c r="G126" s="8"/>
      <c r="H126" s="2"/>
      <c r="I126" s="4"/>
      <c r="J126" s="1"/>
      <c r="K126" s="1"/>
      <c r="L126" s="8"/>
      <c r="M126" s="2"/>
      <c r="N126" s="4"/>
      <c r="O126" s="4"/>
      <c r="P126" s="4"/>
    </row>
    <row r="127" spans="1:16" x14ac:dyDescent="0.2">
      <c r="A127" s="2"/>
      <c r="B127" s="204"/>
      <c r="C127" s="204"/>
      <c r="D127" s="204"/>
      <c r="E127" s="204"/>
      <c r="F127" s="204"/>
      <c r="G127" s="18"/>
      <c r="H127" s="2"/>
      <c r="I127" s="4"/>
      <c r="J127" s="1"/>
      <c r="K127" s="12"/>
      <c r="L127" s="18"/>
      <c r="M127" s="2"/>
      <c r="N127" s="4"/>
      <c r="O127" s="4"/>
      <c r="P127" s="4"/>
    </row>
    <row r="128" spans="1:16" x14ac:dyDescent="0.2">
      <c r="A128" s="2"/>
      <c r="B128" s="208"/>
      <c r="C128" s="208"/>
      <c r="D128" s="208"/>
      <c r="E128" s="208"/>
      <c r="F128" s="208"/>
      <c r="G128" s="7"/>
      <c r="H128" s="2"/>
      <c r="I128" s="4"/>
      <c r="J128" s="1"/>
      <c r="K128" s="9"/>
      <c r="L128" s="7"/>
      <c r="M128" s="2"/>
      <c r="N128" s="4"/>
      <c r="O128" s="4"/>
      <c r="P128" s="4"/>
    </row>
    <row r="129" spans="1:16" x14ac:dyDescent="0.2">
      <c r="A129" s="2"/>
      <c r="B129" s="204"/>
      <c r="C129" s="204"/>
      <c r="D129" s="204"/>
      <c r="E129" s="204"/>
      <c r="F129" s="204"/>
      <c r="G129" s="18"/>
      <c r="H129" s="2"/>
      <c r="I129" s="4"/>
      <c r="J129" s="1"/>
      <c r="K129" s="1"/>
      <c r="L129" s="18"/>
      <c r="M129" s="2"/>
      <c r="N129" s="4"/>
      <c r="O129" s="4"/>
      <c r="P129" s="4"/>
    </row>
    <row r="130" spans="1:16" x14ac:dyDescent="0.2">
      <c r="A130" s="2"/>
      <c r="B130" s="204"/>
      <c r="C130" s="204"/>
      <c r="D130" s="204"/>
      <c r="E130" s="204"/>
      <c r="F130" s="204"/>
      <c r="G130" s="18"/>
      <c r="H130" s="2"/>
      <c r="I130" s="4"/>
      <c r="J130" s="1"/>
      <c r="K130" s="1"/>
      <c r="L130" s="18"/>
      <c r="M130" s="2"/>
      <c r="N130" s="4"/>
      <c r="O130" s="4"/>
      <c r="P130" s="4"/>
    </row>
    <row r="131" spans="1:16" x14ac:dyDescent="0.2">
      <c r="A131" s="2"/>
      <c r="B131" s="202"/>
      <c r="C131" s="202"/>
      <c r="D131" s="202"/>
      <c r="E131" s="202"/>
      <c r="F131" s="202"/>
      <c r="G131" s="8"/>
      <c r="H131" s="2"/>
      <c r="I131" s="4"/>
      <c r="J131" s="1"/>
      <c r="K131" s="1"/>
      <c r="L131" s="8"/>
      <c r="M131" s="2"/>
      <c r="N131" s="4"/>
      <c r="O131" s="4"/>
      <c r="P131" s="4"/>
    </row>
    <row r="132" spans="1:16" x14ac:dyDescent="0.2">
      <c r="A132" s="2"/>
      <c r="B132" s="204"/>
      <c r="C132" s="204"/>
      <c r="D132" s="204"/>
      <c r="E132" s="204"/>
      <c r="F132" s="204"/>
      <c r="G132" s="18"/>
      <c r="H132" s="2"/>
      <c r="I132" s="4"/>
      <c r="J132" s="1"/>
      <c r="K132" s="1"/>
      <c r="L132" s="18"/>
      <c r="M132" s="2"/>
      <c r="N132" s="4"/>
      <c r="O132" s="4"/>
      <c r="P132" s="4"/>
    </row>
    <row r="133" spans="1:16" x14ac:dyDescent="0.2">
      <c r="A133" s="2"/>
      <c r="B133" s="204"/>
      <c r="C133" s="204"/>
      <c r="D133" s="204"/>
      <c r="E133" s="204"/>
      <c r="F133" s="204"/>
      <c r="G133" s="18"/>
      <c r="H133" s="2"/>
      <c r="I133" s="4"/>
      <c r="J133" s="1"/>
      <c r="K133" s="1"/>
      <c r="L133" s="18"/>
      <c r="M133" s="2"/>
      <c r="N133" s="4"/>
      <c r="O133" s="4"/>
      <c r="P133" s="4"/>
    </row>
    <row r="134" spans="1:16" x14ac:dyDescent="0.2">
      <c r="A134" s="2"/>
      <c r="B134" s="204"/>
      <c r="C134" s="204"/>
      <c r="D134" s="204"/>
      <c r="E134" s="204"/>
      <c r="F134" s="204"/>
      <c r="G134" s="18"/>
      <c r="H134" s="2"/>
      <c r="I134" s="4"/>
      <c r="J134" s="1"/>
      <c r="K134" s="1"/>
      <c r="L134" s="18"/>
      <c r="M134" s="2"/>
      <c r="N134" s="4"/>
      <c r="O134" s="4"/>
      <c r="P134" s="4"/>
    </row>
    <row r="135" spans="1:16" x14ac:dyDescent="0.2">
      <c r="A135" s="2"/>
      <c r="B135" s="204"/>
      <c r="C135" s="204"/>
      <c r="D135" s="204"/>
      <c r="E135" s="204"/>
      <c r="F135" s="204"/>
      <c r="G135" s="18"/>
      <c r="H135" s="2"/>
      <c r="I135" s="4"/>
      <c r="J135" s="1"/>
      <c r="K135" s="1"/>
      <c r="L135" s="18"/>
      <c r="M135" s="2"/>
      <c r="N135" s="4"/>
      <c r="O135" s="4"/>
      <c r="P135" s="4"/>
    </row>
    <row r="136" spans="1:16" x14ac:dyDescent="0.2">
      <c r="A136" s="2"/>
      <c r="B136" s="204"/>
      <c r="C136" s="204"/>
      <c r="D136" s="204"/>
      <c r="E136" s="204"/>
      <c r="F136" s="204"/>
      <c r="G136" s="18"/>
      <c r="H136" s="2"/>
      <c r="I136" s="4"/>
      <c r="J136" s="1"/>
      <c r="K136" s="1"/>
      <c r="L136" s="18"/>
      <c r="M136" s="2"/>
      <c r="N136" s="4"/>
      <c r="O136" s="4"/>
      <c r="P136" s="4"/>
    </row>
    <row r="137" spans="1:16" x14ac:dyDescent="0.2">
      <c r="A137" s="2"/>
      <c r="B137" s="204"/>
      <c r="C137" s="204"/>
      <c r="D137" s="204"/>
      <c r="E137" s="204"/>
      <c r="F137" s="204"/>
      <c r="G137" s="18"/>
      <c r="H137" s="2"/>
      <c r="I137" s="4"/>
      <c r="J137" s="1"/>
      <c r="K137" s="1"/>
      <c r="L137" s="18"/>
      <c r="M137" s="2"/>
      <c r="N137" s="4"/>
      <c r="O137" s="4"/>
      <c r="P137" s="4"/>
    </row>
    <row r="138" spans="1:16" x14ac:dyDescent="0.2">
      <c r="A138" s="2"/>
      <c r="B138" s="204"/>
      <c r="C138" s="204"/>
      <c r="D138" s="204"/>
      <c r="E138" s="204"/>
      <c r="F138" s="204"/>
      <c r="G138" s="18"/>
      <c r="H138" s="2"/>
      <c r="I138" s="4"/>
      <c r="J138" s="1"/>
      <c r="K138" s="1"/>
      <c r="L138" s="18"/>
      <c r="M138" s="2"/>
      <c r="N138" s="4"/>
      <c r="O138" s="4"/>
      <c r="P138" s="4"/>
    </row>
    <row r="139" spans="1:16" x14ac:dyDescent="0.2">
      <c r="A139" s="2"/>
      <c r="B139" s="204"/>
      <c r="C139" s="204"/>
      <c r="D139" s="204"/>
      <c r="E139" s="204"/>
      <c r="F139" s="204"/>
      <c r="G139" s="18"/>
      <c r="H139" s="2"/>
      <c r="I139" s="4"/>
      <c r="J139" s="1"/>
      <c r="K139" s="1"/>
      <c r="L139" s="18"/>
      <c r="M139" s="2"/>
      <c r="N139" s="4"/>
      <c r="O139" s="4"/>
      <c r="P139" s="4"/>
    </row>
    <row r="140" spans="1:16" x14ac:dyDescent="0.2">
      <c r="A140" s="2"/>
      <c r="B140" s="204"/>
      <c r="C140" s="204"/>
      <c r="D140" s="204"/>
      <c r="E140" s="204"/>
      <c r="F140" s="204"/>
      <c r="G140" s="18"/>
      <c r="H140" s="2"/>
      <c r="I140" s="4"/>
      <c r="J140" s="1"/>
      <c r="K140" s="1"/>
      <c r="L140" s="18"/>
      <c r="M140" s="2"/>
      <c r="N140" s="4"/>
      <c r="O140" s="4"/>
      <c r="P140" s="4"/>
    </row>
    <row r="141" spans="1:16" x14ac:dyDescent="0.2">
      <c r="A141" s="2"/>
      <c r="B141" s="204"/>
      <c r="C141" s="204"/>
      <c r="D141" s="204"/>
      <c r="E141" s="204"/>
      <c r="F141" s="204"/>
      <c r="G141" s="18"/>
      <c r="H141" s="2"/>
      <c r="I141" s="4"/>
      <c r="J141" s="1"/>
      <c r="K141" s="1"/>
      <c r="L141" s="18"/>
      <c r="M141" s="2"/>
      <c r="N141" s="4"/>
      <c r="O141" s="4"/>
      <c r="P141" s="4"/>
    </row>
    <row r="142" spans="1:16" x14ac:dyDescent="0.2">
      <c r="A142" s="2"/>
      <c r="B142" s="205"/>
      <c r="C142" s="205"/>
      <c r="D142" s="205"/>
      <c r="E142" s="205"/>
      <c r="F142" s="205"/>
      <c r="G142" s="5"/>
      <c r="H142" s="2"/>
      <c r="I142" s="4"/>
      <c r="J142" s="1"/>
      <c r="K142" s="1"/>
      <c r="L142" s="5"/>
      <c r="M142" s="2"/>
      <c r="N142" s="4"/>
      <c r="O142" s="4"/>
      <c r="P142" s="4"/>
    </row>
    <row r="143" spans="1:16" x14ac:dyDescent="0.2">
      <c r="A143" s="2"/>
      <c r="B143" s="205"/>
      <c r="C143" s="205"/>
      <c r="D143" s="205"/>
      <c r="E143" s="205"/>
      <c r="F143" s="205"/>
      <c r="G143" s="5"/>
      <c r="H143" s="2"/>
      <c r="I143" s="4"/>
      <c r="J143" s="1"/>
      <c r="K143" s="1"/>
      <c r="L143" s="5"/>
      <c r="M143" s="2"/>
      <c r="N143" s="4"/>
      <c r="O143" s="4"/>
      <c r="P143" s="4"/>
    </row>
    <row r="144" spans="1:16" x14ac:dyDescent="0.2">
      <c r="A144" s="2"/>
      <c r="B144" s="205"/>
      <c r="C144" s="205"/>
      <c r="D144" s="205"/>
      <c r="E144" s="205"/>
      <c r="F144" s="205"/>
      <c r="G144" s="5"/>
      <c r="H144" s="2"/>
      <c r="I144" s="4"/>
      <c r="J144" s="1"/>
      <c r="K144" s="1"/>
      <c r="L144" s="5"/>
      <c r="M144" s="2"/>
      <c r="N144" s="4"/>
      <c r="O144" s="4"/>
      <c r="P144" s="4"/>
    </row>
    <row r="145" spans="1:16" x14ac:dyDescent="0.2">
      <c r="A145" s="2"/>
      <c r="B145" s="205"/>
      <c r="C145" s="205"/>
      <c r="D145" s="205"/>
      <c r="E145" s="205"/>
      <c r="F145" s="205"/>
      <c r="G145" s="5"/>
      <c r="H145" s="2"/>
      <c r="I145" s="4"/>
      <c r="J145" s="1"/>
      <c r="K145" s="1"/>
      <c r="L145" s="5"/>
      <c r="M145" s="2"/>
      <c r="N145" s="4"/>
      <c r="O145" s="4"/>
      <c r="P145" s="4"/>
    </row>
    <row r="146" spans="1:16" x14ac:dyDescent="0.2">
      <c r="A146" s="2"/>
      <c r="B146" s="205"/>
      <c r="C146" s="205"/>
      <c r="D146" s="205"/>
      <c r="E146" s="205"/>
      <c r="F146" s="205"/>
      <c r="G146" s="5"/>
      <c r="H146" s="2"/>
      <c r="I146" s="4"/>
      <c r="J146" s="1"/>
      <c r="K146" s="1"/>
      <c r="L146" s="5"/>
      <c r="M146" s="2"/>
      <c r="N146" s="4"/>
      <c r="O146" s="4"/>
      <c r="P146" s="4"/>
    </row>
    <row r="147" spans="1:16" x14ac:dyDescent="0.2">
      <c r="A147" s="2"/>
      <c r="B147" s="205"/>
      <c r="C147" s="205"/>
      <c r="D147" s="205"/>
      <c r="E147" s="205"/>
      <c r="F147" s="205"/>
      <c r="G147" s="5"/>
      <c r="H147" s="2"/>
      <c r="I147" s="4"/>
      <c r="J147" s="1"/>
      <c r="K147" s="1"/>
      <c r="L147" s="5"/>
      <c r="M147" s="2"/>
      <c r="N147" s="4"/>
      <c r="O147" s="4"/>
      <c r="P147" s="4"/>
    </row>
    <row r="148" spans="1:16" x14ac:dyDescent="0.2">
      <c r="A148" s="2"/>
      <c r="B148" s="205"/>
      <c r="C148" s="205"/>
      <c r="D148" s="205"/>
      <c r="E148" s="205"/>
      <c r="F148" s="205"/>
      <c r="G148" s="5"/>
      <c r="H148" s="2"/>
      <c r="I148" s="4"/>
      <c r="J148" s="1"/>
      <c r="K148" s="1"/>
      <c r="L148" s="5"/>
      <c r="M148" s="2"/>
      <c r="N148" s="4"/>
      <c r="O148" s="4"/>
      <c r="P148" s="4"/>
    </row>
    <row r="149" spans="1:16" x14ac:dyDescent="0.2">
      <c r="A149" s="2"/>
      <c r="B149" s="207"/>
      <c r="C149" s="207"/>
      <c r="D149" s="207"/>
      <c r="E149" s="207"/>
      <c r="F149" s="207"/>
      <c r="G149" s="76"/>
      <c r="H149" s="2"/>
      <c r="I149" s="4"/>
      <c r="J149" s="1"/>
      <c r="K149" s="1"/>
      <c r="L149" s="76"/>
      <c r="M149" s="2"/>
      <c r="N149" s="4"/>
      <c r="O149" s="4"/>
      <c r="P149" s="4"/>
    </row>
    <row r="150" spans="1:16" x14ac:dyDescent="0.2">
      <c r="A150" s="2"/>
      <c r="B150" s="206"/>
      <c r="C150" s="206"/>
      <c r="D150" s="206"/>
      <c r="E150" s="206"/>
      <c r="F150" s="206"/>
      <c r="G150" s="14"/>
      <c r="H150" s="2"/>
      <c r="I150" s="4"/>
      <c r="J150" s="1"/>
      <c r="K150" s="1"/>
      <c r="L150" s="14"/>
      <c r="M150" s="2"/>
      <c r="N150" s="4"/>
      <c r="O150" s="4"/>
      <c r="P150" s="4"/>
    </row>
    <row r="151" spans="1:16" x14ac:dyDescent="0.2">
      <c r="A151" s="2"/>
      <c r="B151" s="204"/>
      <c r="C151" s="204"/>
      <c r="D151" s="204"/>
      <c r="E151" s="204"/>
      <c r="F151" s="204"/>
      <c r="G151" s="18"/>
      <c r="H151" s="2"/>
      <c r="I151" s="4"/>
      <c r="J151" s="1"/>
      <c r="K151" s="1"/>
      <c r="L151" s="18"/>
      <c r="M151" s="2"/>
      <c r="N151" s="4"/>
      <c r="O151" s="4"/>
      <c r="P151" s="4"/>
    </row>
    <row r="152" spans="1:16" x14ac:dyDescent="0.2">
      <c r="A152" s="2"/>
      <c r="B152" s="204"/>
      <c r="C152" s="204"/>
      <c r="D152" s="204"/>
      <c r="E152" s="204"/>
      <c r="F152" s="204"/>
      <c r="G152" s="18"/>
      <c r="H152" s="2"/>
      <c r="I152" s="4"/>
      <c r="J152" s="1"/>
      <c r="K152" s="1"/>
      <c r="L152" s="18"/>
      <c r="M152" s="2"/>
      <c r="N152" s="4"/>
      <c r="O152" s="4"/>
      <c r="P152" s="4"/>
    </row>
    <row r="153" spans="1:16" x14ac:dyDescent="0.2">
      <c r="A153" s="2"/>
      <c r="B153" s="204"/>
      <c r="C153" s="204"/>
      <c r="D153" s="204"/>
      <c r="E153" s="204"/>
      <c r="F153" s="204"/>
      <c r="G153" s="18"/>
      <c r="H153" s="2"/>
      <c r="I153" s="4"/>
      <c r="J153" s="1"/>
      <c r="K153" s="1"/>
      <c r="L153" s="18"/>
      <c r="M153" s="2"/>
      <c r="N153" s="4"/>
      <c r="O153" s="4"/>
      <c r="P153" s="4"/>
    </row>
    <row r="154" spans="1:16" x14ac:dyDescent="0.2">
      <c r="A154" s="2"/>
      <c r="B154" s="204"/>
      <c r="C154" s="204"/>
      <c r="D154" s="204"/>
      <c r="E154" s="204"/>
      <c r="F154" s="204"/>
      <c r="G154" s="18"/>
      <c r="H154" s="2"/>
      <c r="I154" s="4"/>
      <c r="J154" s="1"/>
      <c r="K154" s="1"/>
      <c r="L154" s="18"/>
      <c r="M154" s="2"/>
      <c r="N154" s="4"/>
      <c r="O154" s="4"/>
      <c r="P154" s="4"/>
    </row>
    <row r="155" spans="1:16" x14ac:dyDescent="0.2">
      <c r="A155" s="2"/>
      <c r="B155" s="204"/>
      <c r="C155" s="204"/>
      <c r="D155" s="204"/>
      <c r="E155" s="204"/>
      <c r="F155" s="204"/>
      <c r="G155" s="18"/>
      <c r="H155" s="2"/>
      <c r="I155" s="4"/>
      <c r="J155" s="1"/>
      <c r="K155" s="1"/>
      <c r="L155" s="18"/>
      <c r="M155" s="2"/>
      <c r="N155" s="4"/>
      <c r="O155" s="4"/>
      <c r="P155" s="4"/>
    </row>
    <row r="156" spans="1:16" x14ac:dyDescent="0.2">
      <c r="A156" s="2"/>
      <c r="B156" s="206"/>
      <c r="C156" s="206"/>
      <c r="D156" s="206"/>
      <c r="E156" s="206"/>
      <c r="F156" s="206"/>
      <c r="G156" s="14"/>
      <c r="H156" s="2"/>
      <c r="I156" s="4"/>
      <c r="J156" s="1"/>
      <c r="K156" s="1"/>
      <c r="L156" s="14"/>
      <c r="M156" s="2"/>
      <c r="N156" s="4"/>
      <c r="O156" s="4"/>
      <c r="P156" s="4"/>
    </row>
    <row r="157" spans="1:16" x14ac:dyDescent="0.2">
      <c r="A157" s="2"/>
      <c r="B157" s="206"/>
      <c r="C157" s="206"/>
      <c r="D157" s="206"/>
      <c r="E157" s="206"/>
      <c r="F157" s="206"/>
      <c r="G157" s="14"/>
      <c r="H157" s="2"/>
      <c r="I157" s="4"/>
      <c r="L157" s="14"/>
      <c r="M157" s="2"/>
      <c r="N157" s="4"/>
      <c r="O157" s="4"/>
      <c r="P157" s="4"/>
    </row>
    <row r="158" spans="1:16" x14ac:dyDescent="0.2">
      <c r="A158" s="2"/>
      <c r="B158" s="206"/>
      <c r="C158" s="206"/>
      <c r="D158" s="206"/>
      <c r="E158" s="206"/>
      <c r="F158" s="206"/>
      <c r="G158" s="14"/>
      <c r="H158" s="2"/>
      <c r="I158" s="4"/>
      <c r="L158" s="14"/>
      <c r="M158" s="2"/>
      <c r="N158" s="4"/>
      <c r="O158" s="4"/>
      <c r="P158" s="4"/>
    </row>
    <row r="159" spans="1:16" x14ac:dyDescent="0.2">
      <c r="A159" s="2"/>
      <c r="B159" s="206"/>
      <c r="C159" s="206"/>
      <c r="D159" s="206"/>
      <c r="E159" s="206"/>
      <c r="F159" s="206"/>
      <c r="G159" s="14"/>
      <c r="H159" s="2"/>
      <c r="I159" s="4"/>
      <c r="L159" s="14"/>
      <c r="M159" s="2"/>
      <c r="N159" s="4"/>
      <c r="O159" s="4"/>
      <c r="P159" s="4"/>
    </row>
    <row r="160" spans="1:16" x14ac:dyDescent="0.2">
      <c r="A160" s="2"/>
      <c r="B160" s="206"/>
      <c r="C160" s="206"/>
      <c r="D160" s="206"/>
      <c r="E160" s="206"/>
      <c r="F160" s="206"/>
      <c r="G160" s="14"/>
      <c r="H160" s="2"/>
      <c r="I160" s="4"/>
      <c r="L160" s="14"/>
      <c r="M160" s="2"/>
      <c r="N160" s="4"/>
      <c r="O160" s="4"/>
      <c r="P160" s="4"/>
    </row>
    <row r="161" spans="1:16" x14ac:dyDescent="0.2">
      <c r="A161" s="2"/>
      <c r="B161" s="206"/>
      <c r="C161" s="206"/>
      <c r="D161" s="206"/>
      <c r="E161" s="206"/>
      <c r="F161" s="206"/>
      <c r="G161" s="14"/>
      <c r="H161" s="2"/>
      <c r="I161" s="4"/>
      <c r="L161" s="14"/>
      <c r="M161" s="2"/>
      <c r="N161" s="4"/>
      <c r="O161" s="4"/>
      <c r="P161" s="4"/>
    </row>
    <row r="162" spans="1:16" x14ac:dyDescent="0.2">
      <c r="A162" s="2"/>
      <c r="B162" s="204"/>
      <c r="C162" s="204"/>
      <c r="D162" s="204"/>
      <c r="E162" s="204"/>
      <c r="F162" s="204"/>
      <c r="G162" s="18"/>
      <c r="H162" s="2"/>
      <c r="I162" s="4"/>
      <c r="L162" s="18"/>
      <c r="M162" s="2"/>
      <c r="N162" s="4"/>
      <c r="O162" s="4"/>
      <c r="P162" s="4"/>
    </row>
    <row r="163" spans="1:16" x14ac:dyDescent="0.2">
      <c r="A163" s="2"/>
      <c r="B163" s="204"/>
      <c r="C163" s="204"/>
      <c r="D163" s="204"/>
      <c r="E163" s="204"/>
      <c r="F163" s="204"/>
      <c r="G163" s="18"/>
      <c r="H163" s="2"/>
      <c r="I163" s="4"/>
      <c r="L163" s="18"/>
      <c r="M163" s="2"/>
      <c r="N163" s="4"/>
      <c r="O163" s="4"/>
      <c r="P163" s="4"/>
    </row>
    <row r="164" spans="1:16" x14ac:dyDescent="0.2">
      <c r="A164" s="2"/>
      <c r="B164" s="204"/>
      <c r="C164" s="204"/>
      <c r="D164" s="204"/>
      <c r="E164" s="204"/>
      <c r="F164" s="204"/>
      <c r="G164" s="18"/>
      <c r="H164" s="2"/>
      <c r="I164" s="4"/>
      <c r="L164" s="18"/>
      <c r="M164" s="2"/>
      <c r="N164" s="4"/>
      <c r="O164" s="4"/>
      <c r="P164" s="4"/>
    </row>
    <row r="165" spans="1:16" x14ac:dyDescent="0.2">
      <c r="A165" s="2"/>
      <c r="B165" s="204"/>
      <c r="C165" s="204"/>
      <c r="D165" s="204"/>
      <c r="E165" s="204"/>
      <c r="F165" s="204"/>
      <c r="G165" s="18"/>
      <c r="H165" s="2"/>
      <c r="I165" s="4"/>
      <c r="L165" s="18"/>
      <c r="M165" s="2"/>
      <c r="N165" s="4"/>
      <c r="O165" s="4"/>
      <c r="P165" s="4"/>
    </row>
    <row r="166" spans="1:16" x14ac:dyDescent="0.2">
      <c r="A166" s="2"/>
      <c r="B166" s="204"/>
      <c r="C166" s="204"/>
      <c r="D166" s="204"/>
      <c r="E166" s="204"/>
      <c r="F166" s="204"/>
      <c r="G166" s="18"/>
      <c r="H166" s="2"/>
      <c r="I166" s="4"/>
      <c r="L166" s="18"/>
      <c r="M166" s="2"/>
      <c r="N166" s="4"/>
      <c r="O166" s="4"/>
      <c r="P166" s="4"/>
    </row>
    <row r="167" spans="1:16" x14ac:dyDescent="0.2">
      <c r="A167" s="2"/>
      <c r="B167" s="204"/>
      <c r="C167" s="204"/>
      <c r="D167" s="204"/>
      <c r="E167" s="204"/>
      <c r="F167" s="204"/>
      <c r="G167" s="18"/>
      <c r="H167" s="2"/>
      <c r="I167" s="4"/>
      <c r="L167" s="18"/>
      <c r="M167" s="2"/>
      <c r="N167" s="4"/>
      <c r="O167" s="4"/>
      <c r="P167" s="4"/>
    </row>
    <row r="168" spans="1:16" x14ac:dyDescent="0.2">
      <c r="A168" s="2"/>
      <c r="B168" s="204"/>
      <c r="C168" s="204"/>
      <c r="D168" s="204"/>
      <c r="E168" s="204"/>
      <c r="F168" s="204"/>
      <c r="G168" s="18"/>
      <c r="H168" s="2"/>
      <c r="I168" s="4"/>
      <c r="L168" s="18"/>
      <c r="M168" s="2"/>
      <c r="N168" s="4"/>
      <c r="O168" s="4"/>
      <c r="P168" s="4"/>
    </row>
    <row r="169" spans="1:16" x14ac:dyDescent="0.2">
      <c r="A169" s="2"/>
      <c r="B169" s="204"/>
      <c r="C169" s="204"/>
      <c r="D169" s="204"/>
      <c r="E169" s="204"/>
      <c r="F169" s="204"/>
      <c r="G169" s="18"/>
      <c r="H169" s="2"/>
      <c r="I169" s="4"/>
      <c r="L169" s="18"/>
      <c r="M169" s="2"/>
      <c r="N169" s="4"/>
      <c r="O169" s="4"/>
      <c r="P169" s="4"/>
    </row>
    <row r="170" spans="1:16" x14ac:dyDescent="0.2">
      <c r="A170" s="2"/>
      <c r="B170" s="205"/>
      <c r="C170" s="205"/>
      <c r="D170" s="205"/>
      <c r="E170" s="205"/>
      <c r="F170" s="205"/>
      <c r="G170" s="5"/>
      <c r="H170" s="2"/>
      <c r="I170" s="4"/>
      <c r="L170" s="5"/>
      <c r="M170" s="2"/>
      <c r="N170" s="4"/>
      <c r="O170" s="4"/>
      <c r="P170" s="4"/>
    </row>
    <row r="171" spans="1:16" x14ac:dyDescent="0.2">
      <c r="A171" s="2"/>
      <c r="B171" s="204"/>
      <c r="C171" s="204"/>
      <c r="D171" s="204"/>
      <c r="E171" s="204"/>
      <c r="F171" s="204"/>
      <c r="G171" s="18"/>
      <c r="H171" s="2"/>
      <c r="I171" s="4"/>
      <c r="L171" s="18"/>
      <c r="M171" s="2"/>
      <c r="N171" s="4"/>
      <c r="O171" s="4"/>
      <c r="P171" s="4"/>
    </row>
    <row r="172" spans="1:16" x14ac:dyDescent="0.2">
      <c r="A172" s="2"/>
      <c r="B172" s="204"/>
      <c r="C172" s="204"/>
      <c r="D172" s="204"/>
      <c r="E172" s="204"/>
      <c r="F172" s="204"/>
      <c r="G172" s="18"/>
      <c r="H172" s="2"/>
      <c r="I172" s="4"/>
      <c r="L172" s="18"/>
      <c r="M172" s="2"/>
      <c r="N172" s="4"/>
      <c r="O172" s="4"/>
      <c r="P172" s="4"/>
    </row>
    <row r="173" spans="1:16" x14ac:dyDescent="0.2">
      <c r="A173" s="2"/>
      <c r="B173" s="204"/>
      <c r="C173" s="204"/>
      <c r="D173" s="204"/>
      <c r="E173" s="204"/>
      <c r="F173" s="204"/>
      <c r="G173" s="18"/>
      <c r="H173" s="2"/>
      <c r="I173" s="4"/>
      <c r="J173" s="1"/>
      <c r="L173" s="18"/>
      <c r="M173" s="2"/>
      <c r="N173" s="4"/>
      <c r="O173" s="4"/>
      <c r="P173" s="4"/>
    </row>
    <row r="174" spans="1:16" x14ac:dyDescent="0.2">
      <c r="A174" s="2"/>
      <c r="B174" s="204"/>
      <c r="C174" s="204"/>
      <c r="D174" s="204"/>
      <c r="E174" s="204"/>
      <c r="F174" s="204"/>
      <c r="G174" s="18"/>
      <c r="H174" s="2"/>
      <c r="I174" s="4"/>
      <c r="J174" s="1"/>
      <c r="L174" s="18"/>
      <c r="M174" s="2"/>
      <c r="N174" s="4"/>
      <c r="O174" s="4"/>
      <c r="P174" s="4"/>
    </row>
    <row r="175" spans="1:16" x14ac:dyDescent="0.2">
      <c r="A175" s="2"/>
      <c r="B175" s="204"/>
      <c r="C175" s="204"/>
      <c r="D175" s="204"/>
      <c r="E175" s="204"/>
      <c r="F175" s="204"/>
      <c r="G175" s="18"/>
      <c r="H175" s="2"/>
      <c r="I175" s="4"/>
      <c r="J175" s="1"/>
      <c r="L175" s="18"/>
      <c r="M175" s="2"/>
      <c r="N175" s="4"/>
      <c r="O175" s="4"/>
      <c r="P175" s="4"/>
    </row>
    <row r="176" spans="1:16" x14ac:dyDescent="0.2">
      <c r="A176" s="2"/>
      <c r="B176" s="204"/>
      <c r="C176" s="204"/>
      <c r="D176" s="204"/>
      <c r="E176" s="204"/>
      <c r="F176" s="204"/>
      <c r="G176" s="18"/>
      <c r="H176" s="2"/>
      <c r="I176" s="4"/>
      <c r="J176" s="1"/>
      <c r="L176" s="18"/>
      <c r="M176" s="2"/>
      <c r="N176" s="4"/>
      <c r="O176" s="4"/>
      <c r="P176" s="4"/>
    </row>
    <row r="177" spans="1:16" x14ac:dyDescent="0.2">
      <c r="A177" s="2"/>
      <c r="B177" s="204"/>
      <c r="C177" s="204"/>
      <c r="D177" s="204"/>
      <c r="E177" s="204"/>
      <c r="F177" s="204"/>
      <c r="G177" s="18"/>
      <c r="H177" s="2"/>
      <c r="I177" s="4"/>
      <c r="J177" s="1"/>
      <c r="L177" s="18"/>
      <c r="M177" s="2"/>
      <c r="N177" s="4"/>
      <c r="O177" s="4"/>
      <c r="P177" s="4"/>
    </row>
    <row r="178" spans="1:16" x14ac:dyDescent="0.2">
      <c r="A178" s="2"/>
      <c r="B178" s="204"/>
      <c r="C178" s="204"/>
      <c r="D178" s="204"/>
      <c r="E178" s="204"/>
      <c r="F178" s="204"/>
      <c r="G178" s="18"/>
      <c r="H178" s="2"/>
      <c r="I178" s="4"/>
      <c r="J178" s="1"/>
      <c r="L178" s="18"/>
      <c r="M178" s="2"/>
      <c r="N178" s="4"/>
      <c r="O178" s="4"/>
      <c r="P178" s="4"/>
    </row>
    <row r="179" spans="1:16" x14ac:dyDescent="0.2">
      <c r="A179" s="2"/>
      <c r="B179" s="204"/>
      <c r="C179" s="204"/>
      <c r="D179" s="204"/>
      <c r="E179" s="204"/>
      <c r="F179" s="204"/>
      <c r="G179" s="18"/>
      <c r="H179" s="2"/>
      <c r="I179" s="4"/>
      <c r="J179" s="1"/>
      <c r="L179" s="18"/>
      <c r="M179" s="2"/>
      <c r="N179" s="4"/>
      <c r="O179" s="4"/>
      <c r="P179" s="4"/>
    </row>
    <row r="180" spans="1:16" x14ac:dyDescent="0.2">
      <c r="A180" s="2"/>
      <c r="B180" s="204"/>
      <c r="C180" s="204"/>
      <c r="D180" s="204"/>
      <c r="E180" s="204"/>
      <c r="F180" s="204"/>
      <c r="G180" s="18"/>
      <c r="H180" s="2"/>
      <c r="I180" s="4"/>
      <c r="J180" s="1"/>
      <c r="L180" s="18"/>
      <c r="M180" s="2"/>
      <c r="N180" s="4"/>
      <c r="O180" s="4"/>
      <c r="P180" s="4"/>
    </row>
    <row r="181" spans="1:16" x14ac:dyDescent="0.2">
      <c r="A181" s="2"/>
      <c r="B181" s="204"/>
      <c r="C181" s="204"/>
      <c r="D181" s="204"/>
      <c r="E181" s="204"/>
      <c r="F181" s="204"/>
      <c r="G181" s="18"/>
      <c r="H181" s="2"/>
      <c r="I181" s="4"/>
      <c r="J181" s="1"/>
      <c r="L181" s="18"/>
      <c r="M181" s="2"/>
      <c r="N181" s="4"/>
      <c r="O181" s="4"/>
      <c r="P181" s="4"/>
    </row>
    <row r="182" spans="1:16" x14ac:dyDescent="0.2">
      <c r="A182" s="2"/>
      <c r="B182" s="204"/>
      <c r="C182" s="204"/>
      <c r="D182" s="204"/>
      <c r="E182" s="204"/>
      <c r="F182" s="204"/>
      <c r="G182" s="18"/>
      <c r="H182" s="2"/>
      <c r="I182" s="4"/>
      <c r="J182" s="1"/>
      <c r="L182" s="18"/>
      <c r="M182" s="2"/>
      <c r="N182" s="4"/>
      <c r="O182" s="4"/>
      <c r="P182" s="4"/>
    </row>
    <row r="183" spans="1:16" x14ac:dyDescent="0.2">
      <c r="A183" s="2"/>
      <c r="B183" s="204"/>
      <c r="C183" s="204"/>
      <c r="D183" s="204"/>
      <c r="E183" s="204"/>
      <c r="F183" s="204"/>
      <c r="G183" s="18"/>
      <c r="H183" s="2"/>
      <c r="I183" s="4"/>
      <c r="J183" s="1"/>
      <c r="L183" s="18"/>
      <c r="M183" s="2"/>
      <c r="N183" s="4"/>
      <c r="O183" s="4"/>
      <c r="P183" s="4"/>
    </row>
    <row r="184" spans="1:16" x14ac:dyDescent="0.2">
      <c r="A184" s="2"/>
      <c r="B184" s="204"/>
      <c r="C184" s="204"/>
      <c r="D184" s="204"/>
      <c r="E184" s="204"/>
      <c r="F184" s="204"/>
      <c r="G184" s="18"/>
      <c r="H184" s="2"/>
      <c r="I184" s="4"/>
      <c r="J184" s="1"/>
      <c r="L184" s="18"/>
      <c r="M184" s="2"/>
      <c r="N184" s="4"/>
      <c r="O184" s="4"/>
      <c r="P184" s="4"/>
    </row>
    <row r="185" spans="1:16" x14ac:dyDescent="0.2">
      <c r="A185" s="2"/>
      <c r="B185" s="204"/>
      <c r="C185" s="204"/>
      <c r="D185" s="204"/>
      <c r="E185" s="204"/>
      <c r="F185" s="204"/>
      <c r="G185" s="18"/>
      <c r="H185" s="2"/>
      <c r="I185" s="4"/>
      <c r="J185" s="1"/>
      <c r="L185" s="18"/>
      <c r="M185" s="2"/>
      <c r="N185" s="4"/>
      <c r="O185" s="4"/>
      <c r="P185" s="4"/>
    </row>
    <row r="186" spans="1:16" x14ac:dyDescent="0.2">
      <c r="A186" s="2"/>
      <c r="B186" s="204"/>
      <c r="C186" s="204"/>
      <c r="D186" s="204"/>
      <c r="E186" s="204"/>
      <c r="F186" s="204"/>
      <c r="G186" s="18"/>
      <c r="H186" s="2"/>
      <c r="I186" s="4"/>
      <c r="J186" s="1"/>
      <c r="L186" s="18"/>
      <c r="M186" s="2"/>
      <c r="N186" s="4"/>
      <c r="O186" s="4"/>
      <c r="P186" s="4"/>
    </row>
    <row r="187" spans="1:16" x14ac:dyDescent="0.2">
      <c r="A187" s="2"/>
      <c r="B187" s="204"/>
      <c r="C187" s="204"/>
      <c r="D187" s="204"/>
      <c r="E187" s="204"/>
      <c r="F187" s="204"/>
      <c r="G187" s="18"/>
      <c r="H187" s="2"/>
      <c r="I187" s="4"/>
      <c r="J187" s="1"/>
      <c r="L187" s="18"/>
      <c r="M187" s="2"/>
      <c r="N187" s="4"/>
      <c r="O187" s="4"/>
      <c r="P187" s="4"/>
    </row>
    <row r="188" spans="1:16" x14ac:dyDescent="0.2">
      <c r="A188" s="2"/>
      <c r="B188" s="204"/>
      <c r="C188" s="204"/>
      <c r="D188" s="204"/>
      <c r="E188" s="204"/>
      <c r="F188" s="204"/>
      <c r="G188" s="18"/>
      <c r="H188" s="2"/>
      <c r="I188" s="4"/>
      <c r="J188" s="1"/>
      <c r="L188" s="18"/>
      <c r="M188" s="2"/>
      <c r="N188" s="4"/>
      <c r="O188" s="4"/>
      <c r="P188" s="4"/>
    </row>
    <row r="189" spans="1:16" x14ac:dyDescent="0.2">
      <c r="A189" s="2"/>
      <c r="B189" s="204"/>
      <c r="C189" s="204"/>
      <c r="D189" s="204"/>
      <c r="E189" s="204"/>
      <c r="F189" s="204"/>
      <c r="G189" s="18"/>
      <c r="H189" s="2"/>
      <c r="I189" s="4"/>
      <c r="L189" s="18"/>
      <c r="M189" s="2"/>
      <c r="N189" s="4"/>
      <c r="O189" s="4"/>
      <c r="P189" s="4"/>
    </row>
    <row r="190" spans="1:16" x14ac:dyDescent="0.2">
      <c r="A190" s="2"/>
      <c r="B190" s="204"/>
      <c r="C190" s="204"/>
      <c r="D190" s="204"/>
      <c r="E190" s="204"/>
      <c r="F190" s="204"/>
      <c r="G190" s="18"/>
      <c r="H190" s="2"/>
      <c r="I190" s="4"/>
      <c r="L190" s="18"/>
      <c r="M190" s="2"/>
      <c r="N190" s="4"/>
      <c r="O190" s="4"/>
      <c r="P190" s="4"/>
    </row>
    <row r="191" spans="1:16" x14ac:dyDescent="0.2">
      <c r="A191" s="2"/>
      <c r="B191" s="204"/>
      <c r="C191" s="204"/>
      <c r="D191" s="204"/>
      <c r="E191" s="204"/>
      <c r="F191" s="204"/>
      <c r="G191" s="18"/>
      <c r="H191" s="2"/>
      <c r="I191" s="4"/>
      <c r="L191" s="18"/>
      <c r="M191" s="2"/>
      <c r="N191" s="4"/>
      <c r="O191" s="4"/>
      <c r="P191" s="4"/>
    </row>
    <row r="192" spans="1:16" x14ac:dyDescent="0.2">
      <c r="A192" s="2"/>
      <c r="B192" s="204"/>
      <c r="C192" s="204"/>
      <c r="D192" s="204"/>
      <c r="E192" s="204"/>
      <c r="F192" s="204"/>
      <c r="G192" s="18"/>
      <c r="H192" s="2"/>
      <c r="I192" s="4"/>
      <c r="L192" s="18"/>
      <c r="M192" s="2"/>
      <c r="N192" s="4"/>
      <c r="O192" s="4"/>
      <c r="P192" s="4"/>
    </row>
    <row r="193" spans="1:16" x14ac:dyDescent="0.2">
      <c r="A193" s="2"/>
      <c r="B193" s="204"/>
      <c r="C193" s="204"/>
      <c r="D193" s="204"/>
      <c r="E193" s="204"/>
      <c r="F193" s="204"/>
      <c r="G193" s="18"/>
      <c r="H193" s="2"/>
      <c r="I193" s="4"/>
      <c r="L193" s="18"/>
      <c r="M193" s="2"/>
      <c r="N193" s="4"/>
      <c r="O193" s="4"/>
      <c r="P193" s="4"/>
    </row>
    <row r="194" spans="1:16" x14ac:dyDescent="0.2">
      <c r="A194" s="2"/>
      <c r="B194" s="204"/>
      <c r="C194" s="204"/>
      <c r="D194" s="204"/>
      <c r="E194" s="204"/>
      <c r="F194" s="204"/>
      <c r="G194" s="18"/>
      <c r="H194" s="2"/>
      <c r="I194" s="4"/>
      <c r="L194" s="18"/>
      <c r="M194" s="2"/>
      <c r="N194" s="4"/>
      <c r="O194" s="4"/>
      <c r="P194" s="4"/>
    </row>
    <row r="195" spans="1:16" x14ac:dyDescent="0.2">
      <c r="A195" s="2"/>
      <c r="B195" s="204"/>
      <c r="C195" s="204"/>
      <c r="D195" s="204"/>
      <c r="E195" s="204"/>
      <c r="F195" s="204"/>
      <c r="G195" s="18"/>
      <c r="H195" s="2"/>
      <c r="I195" s="4"/>
      <c r="L195" s="18"/>
      <c r="M195" s="2"/>
      <c r="N195" s="4"/>
      <c r="O195" s="4"/>
      <c r="P195" s="4"/>
    </row>
    <row r="196" spans="1:16" x14ac:dyDescent="0.2">
      <c r="A196" s="2"/>
      <c r="B196" s="204"/>
      <c r="C196" s="204"/>
      <c r="D196" s="204"/>
      <c r="E196" s="204"/>
      <c r="F196" s="204"/>
      <c r="G196" s="18"/>
      <c r="H196" s="2"/>
      <c r="I196" s="4"/>
      <c r="L196" s="18"/>
      <c r="M196" s="2"/>
      <c r="N196" s="4"/>
      <c r="O196" s="4"/>
      <c r="P196" s="4"/>
    </row>
    <row r="197" spans="1:16" x14ac:dyDescent="0.2">
      <c r="A197" s="2"/>
      <c r="B197" s="204"/>
      <c r="C197" s="204"/>
      <c r="D197" s="204"/>
      <c r="E197" s="204"/>
      <c r="F197" s="204"/>
      <c r="G197" s="18"/>
      <c r="H197" s="2"/>
      <c r="I197" s="4"/>
      <c r="L197" s="18"/>
      <c r="M197" s="2"/>
      <c r="N197" s="4"/>
      <c r="O197" s="4"/>
      <c r="P197" s="4"/>
    </row>
    <row r="198" spans="1:16" x14ac:dyDescent="0.2">
      <c r="A198" s="2"/>
      <c r="B198" s="204"/>
      <c r="C198" s="204"/>
      <c r="D198" s="204"/>
      <c r="E198" s="204"/>
      <c r="F198" s="204"/>
      <c r="G198" s="18"/>
      <c r="H198" s="2"/>
      <c r="I198" s="4"/>
      <c r="L198" s="18"/>
      <c r="M198" s="2"/>
      <c r="N198" s="4"/>
      <c r="O198" s="4"/>
      <c r="P198" s="4"/>
    </row>
    <row r="199" spans="1:16" x14ac:dyDescent="0.2">
      <c r="A199" s="2"/>
      <c r="B199" s="204"/>
      <c r="C199" s="204"/>
      <c r="D199" s="204"/>
      <c r="E199" s="204"/>
      <c r="F199" s="204"/>
      <c r="G199" s="18"/>
      <c r="H199" s="2"/>
      <c r="I199" s="4"/>
      <c r="L199" s="18"/>
      <c r="M199" s="2"/>
      <c r="N199" s="4"/>
      <c r="O199" s="4"/>
      <c r="P199" s="4"/>
    </row>
    <row r="200" spans="1:16" x14ac:dyDescent="0.2">
      <c r="A200" s="2"/>
      <c r="B200" s="204"/>
      <c r="C200" s="204"/>
      <c r="D200" s="204"/>
      <c r="E200" s="204"/>
      <c r="F200" s="204"/>
      <c r="G200" s="18"/>
      <c r="H200" s="2"/>
      <c r="I200" s="4"/>
      <c r="L200" s="18"/>
      <c r="M200" s="2"/>
      <c r="N200" s="4"/>
      <c r="O200" s="4"/>
      <c r="P200" s="4"/>
    </row>
    <row r="201" spans="1:16" x14ac:dyDescent="0.2">
      <c r="A201" s="2"/>
      <c r="B201" s="204"/>
      <c r="C201" s="204"/>
      <c r="D201" s="204"/>
      <c r="E201" s="204"/>
      <c r="F201" s="204"/>
      <c r="G201" s="18"/>
      <c r="H201" s="2"/>
      <c r="I201" s="4"/>
      <c r="L201" s="18"/>
      <c r="M201" s="2"/>
      <c r="N201" s="4"/>
      <c r="O201" s="4"/>
      <c r="P201" s="4"/>
    </row>
    <row r="202" spans="1:16" x14ac:dyDescent="0.2">
      <c r="A202" s="2"/>
      <c r="B202" s="204"/>
      <c r="C202" s="204"/>
      <c r="D202" s="204"/>
      <c r="E202" s="204"/>
      <c r="F202" s="204"/>
      <c r="G202" s="18"/>
      <c r="H202" s="2"/>
      <c r="I202" s="4"/>
      <c r="L202" s="18"/>
      <c r="M202" s="2"/>
      <c r="N202" s="4"/>
      <c r="O202" s="4"/>
      <c r="P202" s="4"/>
    </row>
    <row r="203" spans="1:16" x14ac:dyDescent="0.2">
      <c r="A203" s="2"/>
      <c r="B203" s="204"/>
      <c r="C203" s="204"/>
      <c r="D203" s="204"/>
      <c r="E203" s="204"/>
      <c r="F203" s="204"/>
      <c r="G203" s="18"/>
      <c r="H203" s="2"/>
      <c r="I203" s="4"/>
      <c r="L203" s="18"/>
      <c r="M203" s="2"/>
      <c r="N203" s="4"/>
      <c r="O203" s="4"/>
      <c r="P203" s="4"/>
    </row>
    <row r="204" spans="1:16" x14ac:dyDescent="0.2">
      <c r="A204" s="2"/>
      <c r="B204" s="204"/>
      <c r="C204" s="204"/>
      <c r="D204" s="204"/>
      <c r="E204" s="204"/>
      <c r="F204" s="204"/>
      <c r="G204" s="18"/>
      <c r="H204" s="2"/>
      <c r="I204" s="4"/>
      <c r="L204" s="18"/>
      <c r="M204" s="2"/>
      <c r="N204" s="4"/>
      <c r="O204" s="4"/>
      <c r="P204" s="4"/>
    </row>
    <row r="205" spans="1:16" x14ac:dyDescent="0.2">
      <c r="A205" s="2"/>
      <c r="B205" s="204"/>
      <c r="C205" s="204"/>
      <c r="D205" s="204"/>
      <c r="E205" s="204"/>
      <c r="F205" s="204"/>
      <c r="G205" s="18"/>
      <c r="H205" s="2"/>
      <c r="I205" s="4"/>
      <c r="L205" s="18"/>
      <c r="M205" s="2"/>
      <c r="N205" s="4"/>
      <c r="O205" s="4"/>
      <c r="P205" s="4"/>
    </row>
    <row r="206" spans="1:16" x14ac:dyDescent="0.2">
      <c r="A206" s="2"/>
      <c r="B206" s="204"/>
      <c r="C206" s="204"/>
      <c r="D206" s="204"/>
      <c r="E206" s="204"/>
      <c r="F206" s="204"/>
      <c r="G206" s="18"/>
      <c r="H206" s="2"/>
      <c r="I206" s="4"/>
      <c r="L206" s="18"/>
      <c r="M206" s="2"/>
      <c r="N206" s="4"/>
      <c r="O206" s="4"/>
      <c r="P206" s="4"/>
    </row>
    <row r="207" spans="1:16" x14ac:dyDescent="0.2">
      <c r="A207" s="2"/>
      <c r="B207" s="204"/>
      <c r="C207" s="204"/>
      <c r="D207" s="204"/>
      <c r="E207" s="204"/>
      <c r="F207" s="204"/>
      <c r="G207" s="18"/>
      <c r="H207" s="2"/>
      <c r="I207" s="4"/>
      <c r="L207" s="18"/>
      <c r="M207" s="2"/>
      <c r="N207" s="4"/>
      <c r="O207" s="4"/>
      <c r="P207" s="4"/>
    </row>
    <row r="208" spans="1:16" x14ac:dyDescent="0.2">
      <c r="A208" s="2"/>
      <c r="B208" s="204"/>
      <c r="C208" s="204"/>
      <c r="D208" s="204"/>
      <c r="E208" s="204"/>
      <c r="F208" s="204"/>
      <c r="G208" s="18"/>
      <c r="H208" s="2"/>
      <c r="I208" s="4"/>
      <c r="L208" s="18"/>
      <c r="M208" s="2"/>
      <c r="N208" s="4"/>
      <c r="O208" s="4"/>
      <c r="P208" s="4"/>
    </row>
    <row r="209" spans="1:16" x14ac:dyDescent="0.2">
      <c r="A209" s="2"/>
      <c r="B209" s="204"/>
      <c r="C209" s="204"/>
      <c r="D209" s="204"/>
      <c r="E209" s="204"/>
      <c r="F209" s="204"/>
      <c r="G209" s="18"/>
      <c r="H209" s="2"/>
      <c r="I209" s="4"/>
      <c r="L209" s="18"/>
      <c r="M209" s="2"/>
      <c r="N209" s="4"/>
      <c r="O209" s="4"/>
      <c r="P209" s="4"/>
    </row>
    <row r="210" spans="1:16" x14ac:dyDescent="0.2">
      <c r="A210" s="2"/>
      <c r="B210" s="204"/>
      <c r="C210" s="204"/>
      <c r="D210" s="204"/>
      <c r="E210" s="204"/>
      <c r="F210" s="204"/>
      <c r="G210" s="18"/>
      <c r="H210" s="2"/>
      <c r="I210" s="4"/>
      <c r="L210" s="18"/>
      <c r="M210" s="2"/>
      <c r="N210" s="4"/>
      <c r="O210" s="4"/>
      <c r="P210" s="4"/>
    </row>
    <row r="211" spans="1:16" x14ac:dyDescent="0.2">
      <c r="A211" s="2"/>
      <c r="B211" s="204"/>
      <c r="C211" s="204"/>
      <c r="D211" s="204"/>
      <c r="E211" s="204"/>
      <c r="F211" s="204"/>
      <c r="G211" s="18"/>
      <c r="H211" s="2"/>
      <c r="I211" s="4"/>
      <c r="L211" s="18"/>
      <c r="M211" s="2"/>
      <c r="N211" s="4"/>
      <c r="O211" s="4"/>
      <c r="P211" s="4"/>
    </row>
    <row r="212" spans="1:16" x14ac:dyDescent="0.2">
      <c r="A212" s="2"/>
      <c r="B212" s="204"/>
      <c r="C212" s="204"/>
      <c r="D212" s="204"/>
      <c r="E212" s="204"/>
      <c r="F212" s="204"/>
      <c r="G212" s="18"/>
      <c r="H212" s="2"/>
      <c r="I212" s="4"/>
      <c r="L212" s="18"/>
      <c r="M212" s="2"/>
      <c r="N212" s="4"/>
      <c r="O212" s="4"/>
      <c r="P212" s="4"/>
    </row>
    <row r="213" spans="1:16" x14ac:dyDescent="0.2">
      <c r="A213" s="2"/>
      <c r="B213" s="204"/>
      <c r="C213" s="204"/>
      <c r="D213" s="204"/>
      <c r="E213" s="204"/>
      <c r="F213" s="204"/>
      <c r="G213" s="18"/>
      <c r="H213" s="2"/>
      <c r="I213" s="4"/>
      <c r="L213" s="18"/>
      <c r="M213" s="2"/>
      <c r="N213" s="4"/>
      <c r="O213" s="4"/>
      <c r="P213" s="4"/>
    </row>
    <row r="214" spans="1:16" x14ac:dyDescent="0.2">
      <c r="A214" s="2"/>
      <c r="B214" s="204"/>
      <c r="C214" s="204"/>
      <c r="D214" s="204"/>
      <c r="E214" s="204"/>
      <c r="F214" s="204"/>
      <c r="G214" s="18"/>
      <c r="H214" s="2"/>
      <c r="I214" s="4"/>
      <c r="L214" s="18"/>
      <c r="M214" s="2"/>
      <c r="N214" s="4"/>
      <c r="O214" s="4"/>
      <c r="P214" s="4"/>
    </row>
    <row r="215" spans="1:16" x14ac:dyDescent="0.2">
      <c r="A215" s="2"/>
      <c r="B215" s="204"/>
      <c r="C215" s="204"/>
      <c r="D215" s="204"/>
      <c r="E215" s="204"/>
      <c r="F215" s="204"/>
      <c r="G215" s="18"/>
      <c r="H215" s="2"/>
      <c r="I215" s="4"/>
      <c r="L215" s="18"/>
      <c r="M215" s="2"/>
      <c r="N215" s="4"/>
      <c r="O215" s="4"/>
      <c r="P215" s="4"/>
    </row>
    <row r="216" spans="1:16" x14ac:dyDescent="0.2">
      <c r="A216" s="2"/>
      <c r="B216" s="204"/>
      <c r="C216" s="204"/>
      <c r="D216" s="204"/>
      <c r="E216" s="204"/>
      <c r="F216" s="204"/>
      <c r="G216" s="18"/>
      <c r="H216" s="2"/>
      <c r="I216" s="4"/>
      <c r="L216" s="18"/>
      <c r="M216" s="2"/>
      <c r="N216" s="4"/>
      <c r="O216" s="4"/>
      <c r="P216" s="4"/>
    </row>
    <row r="217" spans="1:16" x14ac:dyDescent="0.2">
      <c r="A217" s="2"/>
      <c r="B217" s="204"/>
      <c r="C217" s="204"/>
      <c r="D217" s="204"/>
      <c r="E217" s="204"/>
      <c r="F217" s="204"/>
      <c r="G217" s="18"/>
      <c r="H217" s="2"/>
      <c r="I217" s="4"/>
      <c r="L217" s="18"/>
      <c r="M217" s="2"/>
      <c r="N217" s="4"/>
      <c r="O217" s="4"/>
      <c r="P217" s="4"/>
    </row>
    <row r="218" spans="1:16" x14ac:dyDescent="0.2">
      <c r="A218" s="2"/>
      <c r="B218" s="204"/>
      <c r="C218" s="204"/>
      <c r="D218" s="204"/>
      <c r="E218" s="204"/>
      <c r="F218" s="204"/>
      <c r="G218" s="18"/>
      <c r="H218" s="2"/>
      <c r="I218" s="4"/>
      <c r="L218" s="18"/>
      <c r="M218" s="2"/>
      <c r="N218" s="4"/>
      <c r="O218" s="4"/>
      <c r="P218" s="4"/>
    </row>
    <row r="219" spans="1:16" x14ac:dyDescent="0.2">
      <c r="A219" s="2"/>
      <c r="B219" s="204"/>
      <c r="C219" s="204"/>
      <c r="D219" s="204"/>
      <c r="E219" s="204"/>
      <c r="F219" s="204"/>
      <c r="G219" s="18"/>
      <c r="H219" s="2"/>
      <c r="I219" s="4"/>
      <c r="L219" s="18"/>
      <c r="M219" s="2"/>
      <c r="N219" s="4"/>
      <c r="O219" s="4"/>
      <c r="P219" s="4"/>
    </row>
    <row r="220" spans="1:16" x14ac:dyDescent="0.2">
      <c r="A220" s="2"/>
      <c r="B220" s="204"/>
      <c r="C220" s="204"/>
      <c r="D220" s="204"/>
      <c r="E220" s="204"/>
      <c r="F220" s="204"/>
      <c r="G220" s="18"/>
      <c r="H220" s="2"/>
      <c r="I220" s="4"/>
      <c r="L220" s="18"/>
      <c r="M220" s="2"/>
      <c r="N220" s="4"/>
      <c r="O220" s="4"/>
      <c r="P220" s="4"/>
    </row>
    <row r="221" spans="1:16" x14ac:dyDescent="0.2">
      <c r="A221" s="2"/>
      <c r="B221" s="204"/>
      <c r="C221" s="204"/>
      <c r="D221" s="204"/>
      <c r="E221" s="204"/>
      <c r="F221" s="204"/>
      <c r="G221" s="18"/>
      <c r="H221" s="2"/>
      <c r="I221" s="4"/>
      <c r="L221" s="18"/>
      <c r="M221" s="2"/>
      <c r="N221" s="4"/>
      <c r="O221" s="4"/>
      <c r="P221" s="4"/>
    </row>
    <row r="222" spans="1:16" x14ac:dyDescent="0.2">
      <c r="A222" s="2"/>
      <c r="B222" s="204"/>
      <c r="C222" s="204"/>
      <c r="D222" s="204"/>
      <c r="E222" s="204"/>
      <c r="F222" s="204"/>
      <c r="G222" s="18"/>
      <c r="H222" s="2"/>
      <c r="I222" s="4"/>
      <c r="L222" s="18"/>
      <c r="M222" s="2"/>
      <c r="N222" s="4"/>
      <c r="O222" s="4"/>
      <c r="P222" s="4"/>
    </row>
    <row r="223" spans="1:16" x14ac:dyDescent="0.2">
      <c r="A223" s="2"/>
      <c r="B223" s="204"/>
      <c r="C223" s="204"/>
      <c r="D223" s="204"/>
      <c r="E223" s="204"/>
      <c r="F223" s="204"/>
      <c r="G223" s="18"/>
      <c r="H223" s="2"/>
      <c r="I223" s="4"/>
      <c r="L223" s="18"/>
      <c r="M223" s="2"/>
      <c r="N223" s="4"/>
      <c r="O223" s="4"/>
      <c r="P223" s="4"/>
    </row>
    <row r="224" spans="1:16" x14ac:dyDescent="0.2">
      <c r="A224" s="2"/>
      <c r="B224" s="204"/>
      <c r="C224" s="204"/>
      <c r="D224" s="204"/>
      <c r="E224" s="204"/>
      <c r="F224" s="204"/>
      <c r="G224" s="18"/>
      <c r="H224" s="2"/>
      <c r="I224" s="4"/>
      <c r="L224" s="18"/>
      <c r="M224" s="2"/>
      <c r="N224" s="4"/>
      <c r="O224" s="4"/>
      <c r="P224" s="4"/>
    </row>
    <row r="225" spans="1:16" x14ac:dyDescent="0.2">
      <c r="A225" s="2"/>
      <c r="B225" s="204"/>
      <c r="C225" s="204"/>
      <c r="D225" s="204"/>
      <c r="E225" s="204"/>
      <c r="F225" s="204"/>
      <c r="G225" s="18"/>
      <c r="H225" s="2"/>
      <c r="I225" s="4"/>
      <c r="L225" s="18"/>
      <c r="M225" s="2"/>
      <c r="N225" s="4"/>
      <c r="O225" s="4"/>
      <c r="P225" s="4"/>
    </row>
    <row r="226" spans="1:16" x14ac:dyDescent="0.2">
      <c r="A226" s="2"/>
      <c r="B226" s="202"/>
      <c r="C226" s="202"/>
      <c r="D226" s="202"/>
      <c r="E226" s="202"/>
      <c r="F226" s="202"/>
      <c r="G226" s="8"/>
      <c r="H226" s="2"/>
      <c r="I226" s="4"/>
      <c r="L226" s="8"/>
      <c r="M226" s="2"/>
      <c r="N226" s="4"/>
      <c r="O226" s="4"/>
      <c r="P226" s="4"/>
    </row>
    <row r="227" spans="1:16" x14ac:dyDescent="0.2">
      <c r="A227" s="2"/>
      <c r="B227" s="202"/>
      <c r="C227" s="202"/>
      <c r="D227" s="202"/>
      <c r="E227" s="202"/>
      <c r="F227" s="202"/>
      <c r="G227" s="8"/>
      <c r="H227" s="2"/>
      <c r="I227" s="4"/>
      <c r="L227" s="8"/>
      <c r="M227" s="2"/>
      <c r="N227" s="4"/>
      <c r="O227" s="4"/>
      <c r="P227" s="4"/>
    </row>
    <row r="228" spans="1:16" x14ac:dyDescent="0.2">
      <c r="A228" s="2"/>
      <c r="B228" s="202"/>
      <c r="C228" s="202"/>
      <c r="D228" s="202"/>
      <c r="E228" s="202"/>
      <c r="F228" s="202"/>
      <c r="G228" s="8"/>
      <c r="H228" s="2"/>
      <c r="I228" s="4"/>
      <c r="L228" s="8"/>
      <c r="M228" s="2"/>
      <c r="N228" s="4"/>
      <c r="O228" s="4"/>
      <c r="P228" s="4"/>
    </row>
    <row r="229" spans="1:16" x14ac:dyDescent="0.2">
      <c r="A229" s="2"/>
      <c r="B229" s="202"/>
      <c r="C229" s="202"/>
      <c r="D229" s="202"/>
      <c r="E229" s="202"/>
      <c r="F229" s="202"/>
      <c r="G229" s="8"/>
      <c r="H229" s="2"/>
      <c r="I229" s="4"/>
      <c r="L229" s="8"/>
      <c r="M229" s="2"/>
      <c r="N229" s="4"/>
      <c r="O229" s="4"/>
      <c r="P229" s="4"/>
    </row>
    <row r="230" spans="1:16" x14ac:dyDescent="0.2">
      <c r="A230" s="2"/>
      <c r="B230" s="202"/>
      <c r="C230" s="202"/>
      <c r="D230" s="202"/>
      <c r="E230" s="202"/>
      <c r="F230" s="202"/>
      <c r="G230" s="8"/>
      <c r="H230" s="2"/>
      <c r="I230" s="4"/>
      <c r="L230" s="8"/>
      <c r="M230" s="2"/>
      <c r="N230" s="4"/>
      <c r="O230" s="4"/>
      <c r="P230" s="4"/>
    </row>
    <row r="231" spans="1:16" x14ac:dyDescent="0.2">
      <c r="A231" s="2"/>
      <c r="B231" s="202"/>
      <c r="C231" s="202"/>
      <c r="D231" s="202"/>
      <c r="E231" s="202"/>
      <c r="F231" s="202"/>
      <c r="G231" s="8"/>
      <c r="H231" s="2"/>
      <c r="I231" s="4"/>
      <c r="L231" s="8"/>
      <c r="M231" s="2"/>
      <c r="N231" s="4"/>
      <c r="O231" s="4"/>
      <c r="P231" s="4"/>
    </row>
    <row r="232" spans="1:16" x14ac:dyDescent="0.2">
      <c r="A232" s="2"/>
      <c r="B232" s="202"/>
      <c r="C232" s="202"/>
      <c r="D232" s="202"/>
      <c r="E232" s="202"/>
      <c r="F232" s="202"/>
      <c r="G232" s="8"/>
      <c r="H232" s="2"/>
      <c r="I232" s="4"/>
      <c r="L232" s="8"/>
      <c r="M232" s="2"/>
      <c r="N232" s="4"/>
      <c r="O232" s="4"/>
      <c r="P232" s="4"/>
    </row>
    <row r="233" spans="1:16" x14ac:dyDescent="0.2">
      <c r="A233" s="2"/>
      <c r="B233" s="202"/>
      <c r="C233" s="202"/>
      <c r="D233" s="202"/>
      <c r="E233" s="202"/>
      <c r="F233" s="202"/>
      <c r="G233" s="8"/>
      <c r="H233" s="2"/>
      <c r="I233" s="4"/>
      <c r="L233" s="8"/>
      <c r="M233" s="2"/>
      <c r="N233" s="4"/>
      <c r="O233" s="4"/>
      <c r="P233" s="4"/>
    </row>
    <row r="234" spans="1:16" x14ac:dyDescent="0.2">
      <c r="A234" s="2"/>
      <c r="B234" s="202"/>
      <c r="C234" s="202"/>
      <c r="D234" s="202"/>
      <c r="E234" s="202"/>
      <c r="F234" s="202"/>
      <c r="G234" s="8"/>
      <c r="H234" s="2"/>
      <c r="I234" s="4"/>
      <c r="L234" s="8"/>
      <c r="M234" s="2"/>
      <c r="N234" s="4"/>
      <c r="O234" s="4"/>
      <c r="P234" s="4"/>
    </row>
    <row r="235" spans="1:16" x14ac:dyDescent="0.2">
      <c r="A235" s="2"/>
      <c r="B235" s="202"/>
      <c r="C235" s="202"/>
      <c r="D235" s="202"/>
      <c r="E235" s="202"/>
      <c r="F235" s="202"/>
      <c r="G235" s="8"/>
      <c r="H235" s="2"/>
      <c r="I235" s="4"/>
      <c r="L235" s="8"/>
      <c r="M235" s="2"/>
      <c r="N235" s="4"/>
      <c r="O235" s="4"/>
      <c r="P235" s="4"/>
    </row>
    <row r="236" spans="1:16" x14ac:dyDescent="0.2">
      <c r="A236" s="2"/>
      <c r="B236" s="202"/>
      <c r="C236" s="202"/>
      <c r="D236" s="202"/>
      <c r="E236" s="202"/>
      <c r="F236" s="202"/>
      <c r="G236" s="8"/>
      <c r="H236" s="2"/>
      <c r="I236" s="4"/>
      <c r="L236" s="8"/>
      <c r="M236" s="2"/>
      <c r="N236" s="4"/>
      <c r="O236" s="4"/>
      <c r="P236" s="4"/>
    </row>
    <row r="237" spans="1:16" x14ac:dyDescent="0.2">
      <c r="A237" s="2"/>
      <c r="B237" s="202"/>
      <c r="C237" s="202"/>
      <c r="D237" s="202"/>
      <c r="E237" s="202"/>
      <c r="F237" s="202"/>
      <c r="G237" s="8"/>
      <c r="H237" s="2"/>
      <c r="I237" s="4"/>
      <c r="L237" s="8"/>
      <c r="M237" s="2"/>
      <c r="N237" s="4"/>
      <c r="O237" s="4"/>
      <c r="P237" s="4"/>
    </row>
    <row r="238" spans="1:16" x14ac:dyDescent="0.2">
      <c r="A238" s="2"/>
      <c r="B238" s="202"/>
      <c r="C238" s="202"/>
      <c r="D238" s="202"/>
      <c r="E238" s="202"/>
      <c r="F238" s="202"/>
      <c r="G238" s="8"/>
      <c r="H238" s="2"/>
      <c r="I238" s="4"/>
      <c r="L238" s="8"/>
      <c r="M238" s="2"/>
      <c r="N238" s="4"/>
      <c r="O238" s="4"/>
      <c r="P238" s="4"/>
    </row>
    <row r="239" spans="1:16" x14ac:dyDescent="0.2">
      <c r="A239" s="2"/>
      <c r="B239" s="202"/>
      <c r="C239" s="202"/>
      <c r="D239" s="202"/>
      <c r="E239" s="202"/>
      <c r="F239" s="202"/>
      <c r="G239" s="8"/>
      <c r="H239" s="2"/>
      <c r="I239" s="4"/>
      <c r="L239" s="8"/>
      <c r="M239" s="2"/>
      <c r="N239" s="4"/>
      <c r="O239" s="4"/>
      <c r="P239" s="4"/>
    </row>
    <row r="240" spans="1:16" x14ac:dyDescent="0.2">
      <c r="A240" s="2"/>
      <c r="B240" s="202"/>
      <c r="C240" s="202"/>
      <c r="D240" s="202"/>
      <c r="E240" s="202"/>
      <c r="F240" s="202"/>
      <c r="G240" s="8"/>
      <c r="H240" s="2"/>
      <c r="I240" s="4"/>
      <c r="L240" s="8"/>
      <c r="M240" s="2"/>
      <c r="N240" s="4"/>
      <c r="O240" s="4"/>
      <c r="P240" s="4"/>
    </row>
    <row r="241" spans="1:16" x14ac:dyDescent="0.2">
      <c r="A241" s="2"/>
      <c r="B241" s="202"/>
      <c r="C241" s="202"/>
      <c r="D241" s="202"/>
      <c r="E241" s="202"/>
      <c r="F241" s="202"/>
      <c r="G241" s="8"/>
      <c r="H241" s="2"/>
      <c r="I241" s="4"/>
      <c r="L241" s="8"/>
      <c r="M241" s="2"/>
      <c r="N241" s="4"/>
      <c r="O241" s="4"/>
      <c r="P241" s="4"/>
    </row>
    <row r="242" spans="1:16" x14ac:dyDescent="0.2">
      <c r="A242" s="2"/>
      <c r="B242" s="202"/>
      <c r="C242" s="202"/>
      <c r="D242" s="202"/>
      <c r="E242" s="202"/>
      <c r="F242" s="202"/>
      <c r="G242" s="8"/>
      <c r="H242" s="2"/>
      <c r="I242" s="4"/>
      <c r="L242" s="8"/>
      <c r="M242" s="2"/>
      <c r="N242" s="4"/>
      <c r="O242" s="4"/>
      <c r="P242" s="4"/>
    </row>
    <row r="243" spans="1:16" x14ac:dyDescent="0.2">
      <c r="A243" s="2"/>
      <c r="B243" s="202"/>
      <c r="C243" s="202"/>
      <c r="D243" s="202"/>
      <c r="E243" s="202"/>
      <c r="F243" s="202"/>
      <c r="G243" s="8"/>
      <c r="H243" s="2"/>
      <c r="I243" s="4"/>
      <c r="L243" s="8"/>
      <c r="M243" s="2"/>
      <c r="N243" s="4"/>
      <c r="O243" s="4"/>
      <c r="P243" s="4"/>
    </row>
    <row r="244" spans="1:16" x14ac:dyDescent="0.2">
      <c r="A244" s="2"/>
      <c r="B244" s="202"/>
      <c r="C244" s="202"/>
      <c r="D244" s="202"/>
      <c r="E244" s="202"/>
      <c r="F244" s="202"/>
      <c r="G244" s="8"/>
      <c r="H244" s="2"/>
      <c r="I244" s="4"/>
      <c r="L244" s="8"/>
      <c r="M244" s="2"/>
      <c r="N244" s="4"/>
      <c r="O244" s="4"/>
      <c r="P244" s="4"/>
    </row>
    <row r="245" spans="1:16" x14ac:dyDescent="0.2">
      <c r="A245" s="2"/>
      <c r="B245" s="202"/>
      <c r="C245" s="202"/>
      <c r="D245" s="202"/>
      <c r="E245" s="202"/>
      <c r="F245" s="202"/>
      <c r="G245" s="8"/>
      <c r="H245" s="2"/>
      <c r="I245" s="4"/>
      <c r="L245" s="8"/>
      <c r="M245" s="2"/>
      <c r="N245" s="4"/>
      <c r="O245" s="4"/>
      <c r="P245" s="4"/>
    </row>
    <row r="246" spans="1:16" x14ac:dyDescent="0.2">
      <c r="A246" s="2"/>
      <c r="B246" s="202"/>
      <c r="C246" s="202"/>
      <c r="D246" s="202"/>
      <c r="E246" s="202"/>
      <c r="F246" s="202"/>
      <c r="G246" s="8"/>
      <c r="H246" s="2"/>
      <c r="I246" s="4"/>
      <c r="L246" s="8"/>
      <c r="M246" s="2"/>
      <c r="N246" s="4"/>
      <c r="O246" s="4"/>
      <c r="P246" s="4"/>
    </row>
    <row r="247" spans="1:16" x14ac:dyDescent="0.2">
      <c r="A247" s="2"/>
      <c r="B247" s="202"/>
      <c r="C247" s="202"/>
      <c r="D247" s="202"/>
      <c r="E247" s="202"/>
      <c r="F247" s="202"/>
      <c r="G247" s="8"/>
      <c r="H247" s="2"/>
      <c r="I247" s="4"/>
      <c r="L247" s="8"/>
      <c r="M247" s="2"/>
      <c r="N247" s="4"/>
      <c r="O247" s="4"/>
      <c r="P247" s="4"/>
    </row>
    <row r="248" spans="1:16" x14ac:dyDescent="0.2">
      <c r="A248" s="2"/>
      <c r="B248" s="202"/>
      <c r="C248" s="202"/>
      <c r="D248" s="202"/>
      <c r="E248" s="202"/>
      <c r="F248" s="202"/>
      <c r="G248" s="8"/>
      <c r="H248" s="2"/>
      <c r="I248" s="4"/>
      <c r="L248" s="8"/>
      <c r="M248" s="2"/>
      <c r="N248" s="4"/>
      <c r="O248" s="4"/>
      <c r="P248" s="4"/>
    </row>
    <row r="249" spans="1:16" x14ac:dyDescent="0.2">
      <c r="A249" s="2"/>
      <c r="B249" s="202"/>
      <c r="C249" s="202"/>
      <c r="D249" s="202"/>
      <c r="E249" s="202"/>
      <c r="F249" s="202"/>
      <c r="G249" s="8"/>
      <c r="H249" s="2"/>
      <c r="I249" s="4"/>
      <c r="L249" s="8"/>
      <c r="M249" s="2"/>
      <c r="N249" s="4"/>
      <c r="O249" s="4"/>
      <c r="P249" s="4"/>
    </row>
    <row r="250" spans="1:16" x14ac:dyDescent="0.2">
      <c r="A250" s="2"/>
      <c r="B250" s="202"/>
      <c r="C250" s="202"/>
      <c r="D250" s="202"/>
      <c r="E250" s="202"/>
      <c r="F250" s="202"/>
      <c r="G250" s="8"/>
      <c r="H250" s="2"/>
      <c r="I250" s="4"/>
      <c r="L250" s="8"/>
      <c r="M250" s="2"/>
      <c r="N250" s="4"/>
      <c r="O250" s="4"/>
      <c r="P250" s="4"/>
    </row>
    <row r="251" spans="1:16" x14ac:dyDescent="0.2">
      <c r="A251" s="2"/>
      <c r="B251" s="202"/>
      <c r="C251" s="202"/>
      <c r="D251" s="202"/>
      <c r="E251" s="202"/>
      <c r="F251" s="202"/>
      <c r="G251" s="8"/>
      <c r="H251" s="2"/>
      <c r="I251" s="4"/>
      <c r="L251" s="8"/>
      <c r="M251" s="2"/>
      <c r="N251" s="4"/>
      <c r="O251" s="4"/>
      <c r="P251" s="4"/>
    </row>
    <row r="252" spans="1:16" x14ac:dyDescent="0.2">
      <c r="A252" s="2"/>
      <c r="B252" s="202"/>
      <c r="C252" s="202"/>
      <c r="D252" s="202"/>
      <c r="E252" s="202"/>
      <c r="F252" s="202"/>
      <c r="G252" s="8"/>
      <c r="H252" s="2"/>
      <c r="I252" s="4"/>
      <c r="L252" s="8"/>
      <c r="M252" s="2"/>
      <c r="N252" s="4"/>
      <c r="O252" s="4"/>
      <c r="P252" s="4"/>
    </row>
    <row r="253" spans="1:16" x14ac:dyDescent="0.2">
      <c r="A253" s="2"/>
      <c r="B253" s="202"/>
      <c r="C253" s="202"/>
      <c r="D253" s="202"/>
      <c r="E253" s="202"/>
      <c r="F253" s="202"/>
      <c r="G253" s="8"/>
      <c r="H253" s="2"/>
      <c r="I253" s="4"/>
      <c r="L253" s="8"/>
      <c r="M253" s="2"/>
      <c r="N253" s="4"/>
      <c r="O253" s="4"/>
      <c r="P253" s="4"/>
    </row>
    <row r="254" spans="1:16" x14ac:dyDescent="0.2">
      <c r="A254" s="2"/>
      <c r="B254" s="202"/>
      <c r="C254" s="202"/>
      <c r="D254" s="202"/>
      <c r="E254" s="202"/>
      <c r="F254" s="202"/>
      <c r="G254" s="8"/>
      <c r="H254" s="2"/>
      <c r="I254" s="4"/>
      <c r="L254" s="8"/>
      <c r="M254" s="2"/>
      <c r="N254" s="4"/>
      <c r="O254" s="4"/>
      <c r="P254" s="4"/>
    </row>
    <row r="255" spans="1:16" x14ac:dyDescent="0.2">
      <c r="A255" s="2"/>
      <c r="B255" s="202"/>
      <c r="C255" s="202"/>
      <c r="D255" s="202"/>
      <c r="E255" s="202"/>
      <c r="F255" s="202"/>
      <c r="G255" s="8"/>
      <c r="H255" s="2"/>
      <c r="I255" s="4"/>
      <c r="L255" s="8"/>
      <c r="M255" s="2"/>
      <c r="N255" s="4"/>
      <c r="O255" s="4"/>
      <c r="P255" s="4"/>
    </row>
    <row r="256" spans="1:16" x14ac:dyDescent="0.2">
      <c r="A256" s="2"/>
      <c r="B256" s="202"/>
      <c r="C256" s="202"/>
      <c r="D256" s="202"/>
      <c r="E256" s="202"/>
      <c r="F256" s="202"/>
      <c r="G256" s="8"/>
      <c r="H256" s="2"/>
      <c r="I256" s="4"/>
      <c r="L256" s="8"/>
      <c r="M256" s="2"/>
      <c r="N256" s="4"/>
      <c r="O256" s="4"/>
      <c r="P256" s="4"/>
    </row>
    <row r="257" spans="1:16" x14ac:dyDescent="0.2">
      <c r="A257" s="2"/>
      <c r="B257" s="202"/>
      <c r="C257" s="202"/>
      <c r="D257" s="202"/>
      <c r="E257" s="202"/>
      <c r="F257" s="202"/>
      <c r="G257" s="8"/>
      <c r="H257" s="2"/>
      <c r="I257" s="4"/>
      <c r="L257" s="8"/>
      <c r="M257" s="2"/>
      <c r="N257" s="4"/>
      <c r="O257" s="4"/>
      <c r="P257" s="4"/>
    </row>
    <row r="258" spans="1:16" x14ac:dyDescent="0.2">
      <c r="A258" s="2"/>
      <c r="B258" s="202"/>
      <c r="C258" s="202"/>
      <c r="D258" s="202"/>
      <c r="E258" s="202"/>
      <c r="F258" s="202"/>
      <c r="G258" s="8"/>
      <c r="H258" s="2"/>
      <c r="I258" s="4"/>
      <c r="L258" s="8"/>
      <c r="M258" s="2"/>
      <c r="N258" s="4"/>
      <c r="O258" s="4"/>
      <c r="P258" s="4"/>
    </row>
    <row r="259" spans="1:16" x14ac:dyDescent="0.2">
      <c r="A259" s="2"/>
      <c r="B259" s="202"/>
      <c r="C259" s="202"/>
      <c r="D259" s="202"/>
      <c r="E259" s="202"/>
      <c r="F259" s="202"/>
      <c r="G259" s="8"/>
      <c r="H259" s="2"/>
      <c r="I259" s="4"/>
      <c r="L259" s="8"/>
      <c r="M259" s="2"/>
      <c r="N259" s="4"/>
      <c r="O259" s="4"/>
      <c r="P259" s="4"/>
    </row>
    <row r="260" spans="1:16" x14ac:dyDescent="0.2">
      <c r="A260" s="2"/>
      <c r="B260" s="202"/>
      <c r="C260" s="202"/>
      <c r="D260" s="202"/>
      <c r="E260" s="202"/>
      <c r="F260" s="202"/>
      <c r="G260" s="8"/>
      <c r="H260" s="2"/>
      <c r="I260" s="4"/>
      <c r="L260" s="8"/>
      <c r="M260" s="2"/>
      <c r="N260" s="4"/>
      <c r="O260" s="4"/>
      <c r="P260" s="4"/>
    </row>
    <row r="261" spans="1:16" x14ac:dyDescent="0.2">
      <c r="A261" s="2"/>
      <c r="B261" s="202"/>
      <c r="C261" s="202"/>
      <c r="D261" s="202"/>
      <c r="E261" s="202"/>
      <c r="F261" s="202"/>
      <c r="G261" s="8"/>
      <c r="H261" s="2"/>
      <c r="I261" s="4"/>
      <c r="L261" s="8"/>
      <c r="M261" s="2"/>
      <c r="N261" s="4"/>
      <c r="O261" s="4"/>
      <c r="P261" s="4"/>
    </row>
    <row r="262" spans="1:16" x14ac:dyDescent="0.2">
      <c r="A262" s="2"/>
      <c r="B262" s="202"/>
      <c r="C262" s="202"/>
      <c r="D262" s="202"/>
      <c r="E262" s="202"/>
      <c r="F262" s="202"/>
      <c r="G262" s="8"/>
      <c r="H262" s="2"/>
      <c r="I262" s="4"/>
      <c r="L262" s="8"/>
      <c r="M262" s="2"/>
      <c r="N262" s="4"/>
      <c r="O262" s="4"/>
      <c r="P262" s="4"/>
    </row>
    <row r="263" spans="1:16" x14ac:dyDescent="0.2">
      <c r="A263" s="2"/>
      <c r="B263" s="202"/>
      <c r="C263" s="202"/>
      <c r="D263" s="202"/>
      <c r="E263" s="202"/>
      <c r="F263" s="202"/>
      <c r="G263" s="8"/>
      <c r="H263" s="2"/>
      <c r="I263" s="4"/>
      <c r="L263" s="8"/>
      <c r="M263" s="2"/>
      <c r="N263" s="4"/>
      <c r="O263" s="4"/>
      <c r="P263" s="4"/>
    </row>
    <row r="264" spans="1:16" x14ac:dyDescent="0.2">
      <c r="A264" s="2"/>
      <c r="B264" s="202"/>
      <c r="C264" s="202"/>
      <c r="D264" s="202"/>
      <c r="E264" s="202"/>
      <c r="F264" s="202"/>
      <c r="G264" s="8"/>
      <c r="H264" s="2"/>
      <c r="I264" s="4"/>
      <c r="L264" s="8"/>
      <c r="M264" s="2"/>
      <c r="N264" s="4"/>
      <c r="O264" s="4"/>
      <c r="P264" s="4"/>
    </row>
    <row r="265" spans="1:16" x14ac:dyDescent="0.2">
      <c r="A265" s="2"/>
      <c r="B265" s="202"/>
      <c r="C265" s="202"/>
      <c r="D265" s="202"/>
      <c r="E265" s="202"/>
      <c r="F265" s="202"/>
      <c r="G265" s="8"/>
      <c r="H265" s="2"/>
      <c r="I265" s="4"/>
      <c r="L265" s="8"/>
      <c r="M265" s="2"/>
      <c r="N265" s="4"/>
      <c r="O265" s="4"/>
      <c r="P265" s="4"/>
    </row>
    <row r="266" spans="1:16" x14ac:dyDescent="0.2">
      <c r="A266" s="2"/>
      <c r="B266" s="202"/>
      <c r="C266" s="202"/>
      <c r="D266" s="202"/>
      <c r="E266" s="202"/>
      <c r="F266" s="202"/>
      <c r="G266" s="8"/>
      <c r="H266" s="2"/>
      <c r="I266" s="4"/>
      <c r="L266" s="8"/>
      <c r="M266" s="2"/>
      <c r="N266" s="4"/>
      <c r="O266" s="4"/>
      <c r="P266" s="4"/>
    </row>
    <row r="267" spans="1:16" x14ac:dyDescent="0.2">
      <c r="A267" s="2"/>
      <c r="B267" s="202"/>
      <c r="C267" s="202"/>
      <c r="D267" s="202"/>
      <c r="E267" s="202"/>
      <c r="F267" s="202"/>
      <c r="G267" s="8"/>
      <c r="H267" s="2"/>
      <c r="I267" s="4"/>
      <c r="L267" s="8"/>
      <c r="M267" s="2"/>
      <c r="N267" s="4"/>
      <c r="O267" s="4"/>
      <c r="P267" s="4"/>
    </row>
    <row r="268" spans="1:16" x14ac:dyDescent="0.2">
      <c r="A268" s="2"/>
      <c r="B268" s="202"/>
      <c r="C268" s="202"/>
      <c r="D268" s="202"/>
      <c r="E268" s="202"/>
      <c r="F268" s="202"/>
      <c r="G268" s="8"/>
      <c r="H268" s="2"/>
      <c r="I268" s="4"/>
      <c r="L268" s="8"/>
      <c r="M268" s="2"/>
      <c r="N268" s="4"/>
      <c r="O268" s="4"/>
      <c r="P268" s="4"/>
    </row>
    <row r="269" spans="1:16" x14ac:dyDescent="0.2">
      <c r="A269" s="2"/>
      <c r="B269" s="202"/>
      <c r="C269" s="202"/>
      <c r="D269" s="202"/>
      <c r="E269" s="202"/>
      <c r="F269" s="202"/>
      <c r="G269" s="8"/>
      <c r="H269" s="2"/>
      <c r="I269" s="4"/>
      <c r="L269" s="8"/>
      <c r="M269" s="2"/>
      <c r="N269" s="4"/>
      <c r="O269" s="4"/>
      <c r="P269" s="4"/>
    </row>
    <row r="270" spans="1:16" x14ac:dyDescent="0.2">
      <c r="A270" s="2"/>
      <c r="B270" s="202"/>
      <c r="C270" s="202"/>
      <c r="D270" s="202"/>
      <c r="E270" s="202"/>
      <c r="F270" s="202"/>
      <c r="G270" s="8"/>
      <c r="H270" s="2"/>
      <c r="I270" s="4"/>
      <c r="L270" s="8"/>
      <c r="M270" s="2"/>
      <c r="N270" s="4"/>
      <c r="O270" s="4"/>
      <c r="P270" s="4"/>
    </row>
    <row r="271" spans="1:16" x14ac:dyDescent="0.2">
      <c r="A271" s="2"/>
      <c r="B271" s="202"/>
      <c r="C271" s="202"/>
      <c r="D271" s="202"/>
      <c r="E271" s="202"/>
      <c r="F271" s="202"/>
      <c r="G271" s="8"/>
      <c r="H271" s="2"/>
      <c r="I271" s="4"/>
      <c r="L271" s="8"/>
      <c r="M271" s="2"/>
      <c r="N271" s="4"/>
      <c r="O271" s="4"/>
      <c r="P271" s="4"/>
    </row>
    <row r="272" spans="1:16" x14ac:dyDescent="0.2">
      <c r="A272" s="2"/>
      <c r="B272" s="202"/>
      <c r="C272" s="202"/>
      <c r="D272" s="202"/>
      <c r="E272" s="202"/>
      <c r="F272" s="202"/>
      <c r="G272" s="8"/>
      <c r="H272" s="2"/>
      <c r="I272" s="4"/>
      <c r="L272" s="8"/>
      <c r="M272" s="2"/>
      <c r="N272" s="4"/>
      <c r="O272" s="4"/>
      <c r="P272" s="4"/>
    </row>
    <row r="273" spans="1:16" x14ac:dyDescent="0.2">
      <c r="A273" s="2"/>
      <c r="B273" s="202"/>
      <c r="C273" s="202"/>
      <c r="D273" s="202"/>
      <c r="E273" s="202"/>
      <c r="F273" s="202"/>
      <c r="G273" s="8"/>
      <c r="H273" s="2"/>
      <c r="I273" s="4"/>
      <c r="L273" s="8"/>
      <c r="M273" s="2"/>
      <c r="N273" s="4"/>
      <c r="O273" s="4"/>
      <c r="P273" s="4"/>
    </row>
    <row r="274" spans="1:16" x14ac:dyDescent="0.2">
      <c r="A274" s="2"/>
      <c r="B274" s="202"/>
      <c r="C274" s="202"/>
      <c r="D274" s="202"/>
      <c r="E274" s="202"/>
      <c r="F274" s="202"/>
      <c r="G274" s="8"/>
      <c r="H274" s="2"/>
      <c r="I274" s="4"/>
      <c r="L274" s="8"/>
      <c r="M274" s="2"/>
      <c r="N274" s="4"/>
      <c r="O274" s="4"/>
      <c r="P274" s="4"/>
    </row>
    <row r="275" spans="1:16" x14ac:dyDescent="0.2">
      <c r="A275" s="2"/>
      <c r="B275" s="202"/>
      <c r="C275" s="202"/>
      <c r="D275" s="202"/>
      <c r="E275" s="202"/>
      <c r="F275" s="202"/>
      <c r="G275" s="8"/>
      <c r="H275" s="2"/>
      <c r="I275" s="4"/>
      <c r="L275" s="8"/>
      <c r="M275" s="2"/>
      <c r="N275" s="4"/>
      <c r="O275" s="4"/>
      <c r="P275" s="4"/>
    </row>
    <row r="276" spans="1:16" x14ac:dyDescent="0.2">
      <c r="A276" s="2"/>
      <c r="B276" s="202"/>
      <c r="C276" s="202"/>
      <c r="D276" s="202"/>
      <c r="E276" s="202"/>
      <c r="F276" s="202"/>
      <c r="G276" s="8"/>
      <c r="H276" s="2"/>
      <c r="I276" s="4"/>
      <c r="L276" s="8"/>
      <c r="M276" s="2"/>
      <c r="N276" s="4"/>
      <c r="O276" s="4"/>
      <c r="P276" s="4"/>
    </row>
    <row r="277" spans="1:16" x14ac:dyDescent="0.2">
      <c r="A277" s="2"/>
      <c r="B277" s="202"/>
      <c r="C277" s="202"/>
      <c r="D277" s="202"/>
      <c r="E277" s="202"/>
      <c r="F277" s="202"/>
      <c r="G277" s="8"/>
      <c r="H277" s="2"/>
      <c r="I277" s="4"/>
      <c r="L277" s="8"/>
      <c r="M277" s="2"/>
      <c r="N277" s="4"/>
      <c r="O277" s="4"/>
      <c r="P277" s="4"/>
    </row>
    <row r="278" spans="1:16" x14ac:dyDescent="0.2">
      <c r="A278" s="2"/>
      <c r="B278" s="202"/>
      <c r="C278" s="202"/>
      <c r="D278" s="202"/>
      <c r="E278" s="202"/>
      <c r="F278" s="202"/>
      <c r="G278" s="8"/>
      <c r="H278" s="2"/>
      <c r="I278" s="4"/>
      <c r="L278" s="8"/>
      <c r="M278" s="2"/>
      <c r="N278" s="4"/>
      <c r="O278" s="4"/>
      <c r="P278" s="4"/>
    </row>
    <row r="279" spans="1:16" x14ac:dyDescent="0.2">
      <c r="A279" s="2"/>
      <c r="B279" s="202"/>
      <c r="C279" s="202"/>
      <c r="D279" s="202"/>
      <c r="E279" s="202"/>
      <c r="F279" s="202"/>
      <c r="G279" s="8"/>
      <c r="H279" s="2"/>
      <c r="I279" s="4"/>
      <c r="L279" s="8"/>
      <c r="M279" s="2"/>
      <c r="N279" s="4"/>
      <c r="O279" s="4"/>
      <c r="P279" s="4"/>
    </row>
    <row r="280" spans="1:16" x14ac:dyDescent="0.2">
      <c r="A280" s="2"/>
      <c r="B280" s="202"/>
      <c r="C280" s="202"/>
      <c r="D280" s="202"/>
      <c r="E280" s="202"/>
      <c r="F280" s="202"/>
      <c r="G280" s="8"/>
      <c r="H280" s="2"/>
      <c r="I280" s="4"/>
      <c r="L280" s="8"/>
      <c r="M280" s="2"/>
      <c r="N280" s="4"/>
      <c r="O280" s="4"/>
      <c r="P280" s="4"/>
    </row>
    <row r="281" spans="1:16" x14ac:dyDescent="0.2">
      <c r="A281" s="2"/>
      <c r="B281" s="202"/>
      <c r="C281" s="202"/>
      <c r="D281" s="202"/>
      <c r="E281" s="202"/>
      <c r="F281" s="202"/>
      <c r="G281" s="8"/>
      <c r="H281" s="2"/>
      <c r="I281" s="4"/>
      <c r="L281" s="8"/>
      <c r="M281" s="2"/>
      <c r="N281" s="4"/>
      <c r="O281" s="4"/>
      <c r="P281" s="4"/>
    </row>
    <row r="282" spans="1:16" x14ac:dyDescent="0.2">
      <c r="A282" s="2"/>
      <c r="B282" s="202"/>
      <c r="C282" s="202"/>
      <c r="D282" s="202"/>
      <c r="E282" s="202"/>
      <c r="F282" s="202"/>
      <c r="G282" s="8"/>
      <c r="H282" s="2"/>
      <c r="I282" s="4"/>
      <c r="L282" s="8"/>
      <c r="M282" s="2"/>
      <c r="N282" s="4"/>
      <c r="O282" s="4"/>
      <c r="P282" s="4"/>
    </row>
    <row r="283" spans="1:16" x14ac:dyDescent="0.2">
      <c r="A283" s="2"/>
      <c r="B283" s="202"/>
      <c r="C283" s="202"/>
      <c r="D283" s="202"/>
      <c r="E283" s="202"/>
      <c r="F283" s="202"/>
      <c r="G283" s="8"/>
      <c r="H283" s="2"/>
      <c r="I283" s="4"/>
      <c r="L283" s="8"/>
      <c r="M283" s="2"/>
      <c r="N283" s="4"/>
      <c r="O283" s="4"/>
      <c r="P283" s="4"/>
    </row>
    <row r="284" spans="1:16" x14ac:dyDescent="0.2">
      <c r="A284" s="2"/>
      <c r="B284" s="202"/>
      <c r="C284" s="202"/>
      <c r="D284" s="202"/>
      <c r="E284" s="202"/>
      <c r="F284" s="202"/>
      <c r="G284" s="8"/>
      <c r="H284" s="2"/>
      <c r="I284" s="4"/>
      <c r="L284" s="8"/>
      <c r="M284" s="2"/>
      <c r="N284" s="4"/>
      <c r="O284" s="4"/>
      <c r="P284" s="4"/>
    </row>
    <row r="285" spans="1:16" x14ac:dyDescent="0.2">
      <c r="A285" s="2"/>
      <c r="B285" s="202"/>
      <c r="C285" s="202"/>
      <c r="D285" s="202"/>
      <c r="E285" s="202"/>
      <c r="F285" s="202"/>
      <c r="G285" s="8"/>
      <c r="H285" s="2"/>
      <c r="I285" s="4"/>
      <c r="L285" s="8"/>
      <c r="M285" s="2"/>
      <c r="N285" s="4"/>
      <c r="O285" s="4"/>
      <c r="P285" s="4"/>
    </row>
    <row r="286" spans="1:16" x14ac:dyDescent="0.2">
      <c r="A286" s="2"/>
      <c r="B286" s="202"/>
      <c r="C286" s="202"/>
      <c r="D286" s="202"/>
      <c r="E286" s="202"/>
      <c r="F286" s="202"/>
      <c r="G286" s="8"/>
      <c r="H286" s="2"/>
      <c r="I286" s="4"/>
      <c r="L286" s="8"/>
      <c r="M286" s="2"/>
      <c r="N286" s="4"/>
      <c r="O286" s="4"/>
      <c r="P286" s="4"/>
    </row>
    <row r="287" spans="1:16" x14ac:dyDescent="0.2">
      <c r="A287" s="2"/>
      <c r="B287" s="202"/>
      <c r="C287" s="202"/>
      <c r="D287" s="202"/>
      <c r="E287" s="202"/>
      <c r="F287" s="202"/>
      <c r="G287" s="8"/>
      <c r="H287" s="2"/>
      <c r="I287" s="4"/>
      <c r="L287" s="8"/>
      <c r="M287" s="2"/>
      <c r="N287" s="4"/>
      <c r="O287" s="4"/>
      <c r="P287" s="4"/>
    </row>
    <row r="288" spans="1:16" x14ac:dyDescent="0.2">
      <c r="A288" s="2"/>
      <c r="B288" s="202"/>
      <c r="C288" s="202"/>
      <c r="D288" s="202"/>
      <c r="E288" s="202"/>
      <c r="F288" s="202"/>
      <c r="G288" s="8"/>
      <c r="H288" s="2"/>
      <c r="I288" s="4"/>
      <c r="L288" s="8"/>
      <c r="M288" s="2"/>
      <c r="N288" s="4"/>
      <c r="O288" s="4"/>
      <c r="P288" s="4"/>
    </row>
    <row r="289" spans="1:16" x14ac:dyDescent="0.2">
      <c r="A289" s="2"/>
      <c r="B289" s="202"/>
      <c r="C289" s="202"/>
      <c r="D289" s="202"/>
      <c r="E289" s="202"/>
      <c r="F289" s="202"/>
      <c r="G289" s="8"/>
      <c r="H289" s="2"/>
      <c r="I289" s="4"/>
      <c r="L289" s="8"/>
      <c r="M289" s="2"/>
      <c r="N289" s="4"/>
      <c r="O289" s="4"/>
      <c r="P289" s="4"/>
    </row>
    <row r="290" spans="1:16" x14ac:dyDescent="0.2">
      <c r="A290" s="2"/>
      <c r="B290" s="202"/>
      <c r="C290" s="202"/>
      <c r="D290" s="202"/>
      <c r="E290" s="202"/>
      <c r="F290" s="202"/>
      <c r="G290" s="8"/>
      <c r="H290" s="2"/>
      <c r="I290" s="4"/>
      <c r="L290" s="8"/>
      <c r="M290" s="2"/>
      <c r="N290" s="4"/>
      <c r="O290" s="4"/>
      <c r="P290" s="4"/>
    </row>
    <row r="291" spans="1:16" x14ac:dyDescent="0.2">
      <c r="A291" s="2"/>
      <c r="B291" s="202"/>
      <c r="C291" s="202"/>
      <c r="D291" s="202"/>
      <c r="E291" s="202"/>
      <c r="F291" s="202"/>
      <c r="G291" s="8"/>
      <c r="H291" s="2"/>
      <c r="I291" s="4"/>
      <c r="L291" s="8"/>
      <c r="M291" s="2"/>
      <c r="N291" s="4"/>
      <c r="O291" s="4"/>
      <c r="P291" s="4"/>
    </row>
    <row r="292" spans="1:16" x14ac:dyDescent="0.2">
      <c r="A292" s="2"/>
      <c r="B292" s="202"/>
      <c r="C292" s="202"/>
      <c r="D292" s="202"/>
      <c r="E292" s="202"/>
      <c r="F292" s="202"/>
      <c r="G292" s="8"/>
      <c r="H292" s="2"/>
      <c r="I292" s="4"/>
      <c r="L292" s="8"/>
      <c r="M292" s="2"/>
      <c r="N292" s="4"/>
      <c r="O292" s="4"/>
      <c r="P292" s="4"/>
    </row>
    <row r="293" spans="1:16" x14ac:dyDescent="0.2">
      <c r="A293" s="2"/>
      <c r="B293" s="202"/>
      <c r="C293" s="202"/>
      <c r="D293" s="202"/>
      <c r="E293" s="202"/>
      <c r="F293" s="202"/>
      <c r="G293" s="8"/>
      <c r="H293" s="2"/>
      <c r="I293" s="4"/>
      <c r="L293" s="8"/>
      <c r="M293" s="2"/>
      <c r="N293" s="4"/>
      <c r="O293" s="4"/>
      <c r="P293" s="4"/>
    </row>
    <row r="294" spans="1:16" x14ac:dyDescent="0.2">
      <c r="A294" s="2"/>
      <c r="B294" s="202"/>
      <c r="C294" s="202"/>
      <c r="D294" s="202"/>
      <c r="E294" s="202"/>
      <c r="F294" s="202"/>
      <c r="G294" s="8"/>
      <c r="H294" s="2"/>
      <c r="I294" s="4"/>
      <c r="L294" s="8"/>
      <c r="M294" s="2"/>
      <c r="N294" s="4"/>
      <c r="O294" s="4"/>
      <c r="P294" s="4"/>
    </row>
    <row r="295" spans="1:16" x14ac:dyDescent="0.2">
      <c r="A295" s="2"/>
      <c r="B295" s="202"/>
      <c r="C295" s="202"/>
      <c r="D295" s="202"/>
      <c r="E295" s="202"/>
      <c r="F295" s="202"/>
      <c r="G295" s="8"/>
      <c r="H295" s="2"/>
      <c r="I295" s="4"/>
      <c r="L295" s="8"/>
      <c r="M295" s="2"/>
      <c r="N295" s="4"/>
      <c r="O295" s="4"/>
      <c r="P295" s="4"/>
    </row>
    <row r="296" spans="1:16" x14ac:dyDescent="0.2">
      <c r="A296" s="2"/>
      <c r="B296" s="202"/>
      <c r="C296" s="202"/>
      <c r="D296" s="202"/>
      <c r="E296" s="202"/>
      <c r="F296" s="202"/>
      <c r="G296" s="8"/>
      <c r="H296" s="2"/>
      <c r="I296" s="4"/>
      <c r="L296" s="8"/>
      <c r="M296" s="2"/>
      <c r="N296" s="4"/>
      <c r="O296" s="4"/>
      <c r="P296" s="4"/>
    </row>
    <row r="297" spans="1:16" x14ac:dyDescent="0.2">
      <c r="A297" s="2"/>
      <c r="B297" s="202"/>
      <c r="C297" s="202"/>
      <c r="D297" s="202"/>
      <c r="E297" s="202"/>
      <c r="F297" s="202"/>
      <c r="G297" s="8"/>
      <c r="H297" s="2"/>
      <c r="I297" s="4"/>
      <c r="L297" s="8"/>
      <c r="M297" s="2"/>
      <c r="N297" s="4"/>
      <c r="O297" s="4"/>
      <c r="P297" s="4"/>
    </row>
    <row r="298" spans="1:16" x14ac:dyDescent="0.2">
      <c r="A298" s="2"/>
      <c r="B298" s="202"/>
      <c r="C298" s="202"/>
      <c r="D298" s="202"/>
      <c r="E298" s="202"/>
      <c r="F298" s="202"/>
      <c r="G298" s="8"/>
      <c r="H298" s="2"/>
      <c r="I298" s="4"/>
      <c r="L298" s="8"/>
      <c r="M298" s="2"/>
      <c r="N298" s="4"/>
      <c r="O298" s="4"/>
      <c r="P298" s="4"/>
    </row>
    <row r="299" spans="1:16" x14ac:dyDescent="0.2">
      <c r="A299" s="2"/>
      <c r="B299" s="202"/>
      <c r="C299" s="202"/>
      <c r="D299" s="202"/>
      <c r="E299" s="202"/>
      <c r="F299" s="202"/>
      <c r="G299" s="8"/>
      <c r="H299" s="2"/>
      <c r="I299" s="4"/>
      <c r="L299" s="8"/>
      <c r="M299" s="2"/>
      <c r="N299" s="4"/>
      <c r="O299" s="4"/>
      <c r="P299" s="4"/>
    </row>
    <row r="300" spans="1:16" x14ac:dyDescent="0.2">
      <c r="A300" s="2"/>
      <c r="B300" s="202"/>
      <c r="C300" s="202"/>
      <c r="D300" s="202"/>
      <c r="E300" s="202"/>
      <c r="F300" s="202"/>
      <c r="G300" s="8"/>
      <c r="H300" s="2"/>
      <c r="I300" s="4"/>
      <c r="L300" s="8"/>
      <c r="M300" s="2"/>
      <c r="N300" s="4"/>
      <c r="O300" s="4"/>
      <c r="P300" s="4"/>
    </row>
    <row r="301" spans="1:16" x14ac:dyDescent="0.2">
      <c r="A301" s="2"/>
      <c r="B301" s="202"/>
      <c r="C301" s="202"/>
      <c r="D301" s="202"/>
      <c r="E301" s="202"/>
      <c r="F301" s="202"/>
      <c r="G301" s="8"/>
      <c r="H301" s="2"/>
      <c r="I301" s="4"/>
      <c r="L301" s="8"/>
      <c r="M301" s="2"/>
      <c r="N301" s="4"/>
      <c r="O301" s="4"/>
      <c r="P301" s="4"/>
    </row>
    <row r="302" spans="1:16" x14ac:dyDescent="0.2">
      <c r="A302" s="2"/>
      <c r="B302" s="202"/>
      <c r="C302" s="202"/>
      <c r="D302" s="202"/>
      <c r="E302" s="202"/>
      <c r="F302" s="202"/>
      <c r="G302" s="8"/>
      <c r="H302" s="2"/>
      <c r="I302" s="4"/>
      <c r="L302" s="8"/>
      <c r="M302" s="2"/>
      <c r="N302" s="4"/>
      <c r="O302" s="4"/>
      <c r="P302" s="4"/>
    </row>
    <row r="303" spans="1:16" x14ac:dyDescent="0.2">
      <c r="A303" s="2"/>
      <c r="B303" s="202"/>
      <c r="C303" s="202"/>
      <c r="D303" s="202"/>
      <c r="E303" s="202"/>
      <c r="F303" s="202"/>
      <c r="G303" s="8"/>
      <c r="H303" s="2"/>
      <c r="I303" s="4"/>
      <c r="L303" s="8"/>
      <c r="M303" s="2"/>
      <c r="N303" s="4"/>
      <c r="O303" s="4"/>
      <c r="P303" s="4"/>
    </row>
    <row r="304" spans="1:16" x14ac:dyDescent="0.2">
      <c r="A304" s="2"/>
      <c r="B304" s="202"/>
      <c r="C304" s="202"/>
      <c r="D304" s="202"/>
      <c r="E304" s="202"/>
      <c r="F304" s="202"/>
      <c r="G304" s="8"/>
      <c r="H304" s="2"/>
      <c r="I304" s="4"/>
      <c r="L304" s="8"/>
      <c r="M304" s="2"/>
      <c r="N304" s="4"/>
      <c r="O304" s="4"/>
      <c r="P304" s="4"/>
    </row>
    <row r="305" spans="1:16" x14ac:dyDescent="0.2">
      <c r="A305" s="2"/>
      <c r="B305" s="202"/>
      <c r="C305" s="202"/>
      <c r="D305" s="202"/>
      <c r="E305" s="202"/>
      <c r="F305" s="202"/>
      <c r="G305" s="8"/>
      <c r="H305" s="2"/>
      <c r="I305" s="4"/>
      <c r="L305" s="8"/>
      <c r="M305" s="2"/>
      <c r="N305" s="4"/>
      <c r="O305" s="4"/>
      <c r="P305" s="4"/>
    </row>
    <row r="306" spans="1:16" x14ac:dyDescent="0.2">
      <c r="A306" s="2"/>
      <c r="B306" s="202"/>
      <c r="C306" s="202"/>
      <c r="D306" s="202"/>
      <c r="E306" s="202"/>
      <c r="F306" s="202"/>
      <c r="G306" s="8"/>
      <c r="H306" s="2"/>
      <c r="I306" s="4"/>
      <c r="L306" s="8"/>
      <c r="M306" s="2"/>
      <c r="N306" s="4"/>
      <c r="O306" s="4"/>
      <c r="P306" s="4"/>
    </row>
    <row r="307" spans="1:16" x14ac:dyDescent="0.2">
      <c r="A307" s="2"/>
      <c r="B307" s="202"/>
      <c r="C307" s="202"/>
      <c r="D307" s="202"/>
      <c r="E307" s="202"/>
      <c r="F307" s="202"/>
      <c r="G307" s="8"/>
      <c r="H307" s="2"/>
      <c r="I307" s="4"/>
      <c r="L307" s="8"/>
      <c r="M307" s="2"/>
      <c r="N307" s="4"/>
      <c r="O307" s="4"/>
      <c r="P307" s="4"/>
    </row>
    <row r="308" spans="1:16" x14ac:dyDescent="0.2">
      <c r="A308" s="2"/>
      <c r="B308" s="202"/>
      <c r="C308" s="202"/>
      <c r="D308" s="202"/>
      <c r="E308" s="202"/>
      <c r="F308" s="202"/>
      <c r="G308" s="8"/>
      <c r="H308" s="2"/>
      <c r="I308" s="4"/>
      <c r="L308" s="8"/>
      <c r="M308" s="2"/>
      <c r="N308" s="4"/>
      <c r="O308" s="4"/>
      <c r="P308" s="4"/>
    </row>
    <row r="309" spans="1:16" x14ac:dyDescent="0.2">
      <c r="A309" s="2"/>
      <c r="B309" s="202"/>
      <c r="C309" s="202"/>
      <c r="D309" s="202"/>
      <c r="E309" s="202"/>
      <c r="F309" s="202"/>
      <c r="G309" s="8"/>
      <c r="H309" s="2"/>
      <c r="I309" s="4"/>
      <c r="L309" s="8"/>
      <c r="M309" s="2"/>
      <c r="N309" s="4"/>
      <c r="O309" s="4"/>
      <c r="P309" s="4"/>
    </row>
    <row r="310" spans="1:16" x14ac:dyDescent="0.2">
      <c r="A310" s="2"/>
      <c r="B310" s="202"/>
      <c r="C310" s="202"/>
      <c r="D310" s="202"/>
      <c r="E310" s="202"/>
      <c r="F310" s="202"/>
      <c r="G310" s="8"/>
      <c r="H310" s="2"/>
      <c r="I310" s="4"/>
      <c r="L310" s="8"/>
      <c r="M310" s="2"/>
      <c r="N310" s="4"/>
      <c r="O310" s="4"/>
      <c r="P310" s="4"/>
    </row>
    <row r="311" spans="1:16" x14ac:dyDescent="0.2">
      <c r="A311" s="2"/>
      <c r="B311" s="202"/>
      <c r="C311" s="202"/>
      <c r="D311" s="202"/>
      <c r="E311" s="202"/>
      <c r="F311" s="202"/>
      <c r="G311" s="8"/>
      <c r="H311" s="2"/>
      <c r="I311" s="4"/>
      <c r="L311" s="8"/>
      <c r="M311" s="2"/>
      <c r="N311" s="4"/>
      <c r="O311" s="4"/>
      <c r="P311" s="4"/>
    </row>
    <row r="312" spans="1:16" x14ac:dyDescent="0.2">
      <c r="A312" s="2"/>
      <c r="B312" s="202"/>
      <c r="C312" s="202"/>
      <c r="D312" s="202"/>
      <c r="E312" s="202"/>
      <c r="F312" s="202"/>
      <c r="G312" s="8"/>
      <c r="H312" s="2"/>
      <c r="I312" s="4"/>
      <c r="L312" s="8"/>
      <c r="M312" s="2"/>
      <c r="N312" s="4"/>
      <c r="O312" s="4"/>
      <c r="P312" s="4"/>
    </row>
    <row r="313" spans="1:16" x14ac:dyDescent="0.2">
      <c r="A313" s="2"/>
      <c r="B313" s="202"/>
      <c r="C313" s="202"/>
      <c r="D313" s="202"/>
      <c r="E313" s="202"/>
      <c r="F313" s="202"/>
      <c r="G313" s="8"/>
      <c r="H313" s="2"/>
      <c r="I313" s="4"/>
      <c r="L313" s="8"/>
      <c r="M313" s="2"/>
      <c r="N313" s="4"/>
      <c r="O313" s="4"/>
      <c r="P313" s="4"/>
    </row>
    <row r="314" spans="1:16" x14ac:dyDescent="0.2">
      <c r="A314" s="2"/>
      <c r="B314" s="202"/>
      <c r="C314" s="202"/>
      <c r="D314" s="202"/>
      <c r="E314" s="202"/>
      <c r="F314" s="202"/>
      <c r="G314" s="8"/>
      <c r="H314" s="2"/>
      <c r="I314" s="4"/>
      <c r="L314" s="8"/>
      <c r="M314" s="2"/>
      <c r="N314" s="4"/>
      <c r="O314" s="4"/>
      <c r="P314" s="4"/>
    </row>
    <row r="315" spans="1:16" x14ac:dyDescent="0.2">
      <c r="A315" s="2"/>
      <c r="B315" s="202"/>
      <c r="C315" s="202"/>
      <c r="D315" s="202"/>
      <c r="E315" s="202"/>
      <c r="F315" s="202"/>
      <c r="G315" s="8"/>
      <c r="H315" s="2"/>
      <c r="I315" s="4"/>
      <c r="L315" s="8"/>
      <c r="M315" s="2"/>
      <c r="N315" s="4"/>
      <c r="O315" s="4"/>
      <c r="P315" s="4"/>
    </row>
    <row r="316" spans="1:16" x14ac:dyDescent="0.2">
      <c r="A316" s="2"/>
      <c r="B316" s="202"/>
      <c r="C316" s="202"/>
      <c r="D316" s="202"/>
      <c r="E316" s="202"/>
      <c r="F316" s="202"/>
      <c r="G316" s="8"/>
      <c r="H316" s="2"/>
      <c r="I316" s="4"/>
      <c r="L316" s="8"/>
      <c r="M316" s="2"/>
      <c r="N316" s="4"/>
      <c r="O316" s="4"/>
      <c r="P316" s="4"/>
    </row>
    <row r="317" spans="1:16" x14ac:dyDescent="0.2">
      <c r="A317" s="2"/>
      <c r="B317" s="202"/>
      <c r="C317" s="202"/>
      <c r="D317" s="202"/>
      <c r="E317" s="202"/>
      <c r="F317" s="202"/>
      <c r="G317" s="8"/>
      <c r="H317" s="2"/>
      <c r="I317" s="4"/>
      <c r="L317" s="8"/>
      <c r="M317" s="2"/>
      <c r="N317" s="4"/>
      <c r="O317" s="4"/>
      <c r="P317" s="4"/>
    </row>
    <row r="318" spans="1:16" x14ac:dyDescent="0.2">
      <c r="A318" s="2"/>
      <c r="B318" s="202"/>
      <c r="C318" s="202"/>
      <c r="D318" s="202"/>
      <c r="E318" s="202"/>
      <c r="F318" s="202"/>
      <c r="G318" s="8"/>
      <c r="H318" s="2"/>
      <c r="I318" s="4"/>
      <c r="L318" s="8"/>
      <c r="M318" s="2"/>
      <c r="N318" s="4"/>
      <c r="O318" s="4"/>
      <c r="P318" s="4"/>
    </row>
    <row r="319" spans="1:16" x14ac:dyDescent="0.2">
      <c r="A319" s="2"/>
      <c r="B319" s="202"/>
      <c r="C319" s="202"/>
      <c r="D319" s="202"/>
      <c r="E319" s="202"/>
      <c r="F319" s="202"/>
      <c r="G319" s="8"/>
      <c r="H319" s="2"/>
      <c r="I319" s="4"/>
      <c r="L319" s="8"/>
      <c r="M319" s="2"/>
      <c r="N319" s="4"/>
      <c r="O319" s="4"/>
      <c r="P319" s="4"/>
    </row>
    <row r="320" spans="1:16" x14ac:dyDescent="0.2">
      <c r="A320" s="2"/>
      <c r="B320" s="202"/>
      <c r="C320" s="202"/>
      <c r="D320" s="202"/>
      <c r="E320" s="202"/>
      <c r="F320" s="202"/>
      <c r="G320" s="8"/>
      <c r="H320" s="2"/>
      <c r="I320" s="4"/>
      <c r="L320" s="8"/>
      <c r="M320" s="2"/>
      <c r="N320" s="4"/>
      <c r="O320" s="4"/>
      <c r="P320" s="4"/>
    </row>
    <row r="321" spans="1:16" x14ac:dyDescent="0.2">
      <c r="A321" s="2"/>
      <c r="B321" s="202"/>
      <c r="C321" s="202"/>
      <c r="D321" s="202"/>
      <c r="E321" s="202"/>
      <c r="F321" s="202"/>
      <c r="G321" s="8"/>
      <c r="H321" s="2"/>
      <c r="I321" s="4"/>
      <c r="L321" s="8"/>
      <c r="M321" s="2"/>
      <c r="N321" s="4"/>
      <c r="O321" s="4"/>
      <c r="P321" s="4"/>
    </row>
    <row r="322" spans="1:16" x14ac:dyDescent="0.2">
      <c r="A322" s="2"/>
      <c r="B322" s="202"/>
      <c r="C322" s="202"/>
      <c r="D322" s="202"/>
      <c r="E322" s="202"/>
      <c r="F322" s="202"/>
      <c r="G322" s="8"/>
      <c r="H322" s="2"/>
      <c r="I322" s="4"/>
      <c r="L322" s="8"/>
      <c r="M322" s="2"/>
      <c r="N322" s="4"/>
      <c r="O322" s="4"/>
      <c r="P322" s="4"/>
    </row>
    <row r="323" spans="1:16" x14ac:dyDescent="0.2">
      <c r="A323" s="2"/>
      <c r="B323" s="202"/>
      <c r="C323" s="202"/>
      <c r="D323" s="202"/>
      <c r="E323" s="202"/>
      <c r="F323" s="202"/>
      <c r="G323" s="8"/>
      <c r="H323" s="2"/>
      <c r="I323" s="4"/>
      <c r="L323" s="8"/>
      <c r="M323" s="2"/>
      <c r="N323" s="4"/>
      <c r="O323" s="4"/>
      <c r="P323" s="4"/>
    </row>
    <row r="324" spans="1:16" x14ac:dyDescent="0.2">
      <c r="A324" s="2"/>
      <c r="B324" s="202"/>
      <c r="C324" s="202"/>
      <c r="D324" s="202"/>
      <c r="E324" s="202"/>
      <c r="F324" s="202"/>
      <c r="G324" s="8"/>
      <c r="H324" s="2"/>
      <c r="I324" s="4"/>
      <c r="L324" s="8"/>
      <c r="M324" s="2"/>
      <c r="N324" s="4"/>
      <c r="O324" s="4"/>
      <c r="P324" s="4"/>
    </row>
    <row r="325" spans="1:16" x14ac:dyDescent="0.2">
      <c r="A325" s="2"/>
      <c r="B325" s="202"/>
      <c r="C325" s="202"/>
      <c r="D325" s="202"/>
      <c r="E325" s="202"/>
      <c r="F325" s="202"/>
      <c r="G325" s="8"/>
      <c r="H325" s="2"/>
      <c r="I325" s="4"/>
      <c r="L325" s="8"/>
      <c r="M325" s="2"/>
      <c r="N325" s="4"/>
      <c r="O325" s="4"/>
      <c r="P325" s="4"/>
    </row>
    <row r="326" spans="1:16" x14ac:dyDescent="0.2">
      <c r="A326" s="2"/>
      <c r="B326" s="202"/>
      <c r="C326" s="202"/>
      <c r="D326" s="202"/>
      <c r="E326" s="202"/>
      <c r="F326" s="202"/>
      <c r="G326" s="8"/>
      <c r="H326" s="2"/>
      <c r="I326" s="4"/>
      <c r="L326" s="8"/>
      <c r="M326" s="2"/>
      <c r="N326" s="4"/>
      <c r="O326" s="4"/>
      <c r="P326" s="4"/>
    </row>
    <row r="327" spans="1:16" x14ac:dyDescent="0.2">
      <c r="A327" s="2"/>
      <c r="B327" s="202"/>
      <c r="C327" s="202"/>
      <c r="D327" s="202"/>
      <c r="E327" s="202"/>
      <c r="F327" s="202"/>
      <c r="G327" s="8"/>
      <c r="H327" s="2"/>
      <c r="I327" s="4"/>
      <c r="L327" s="8"/>
      <c r="M327" s="2"/>
      <c r="N327" s="4"/>
      <c r="O327" s="4"/>
      <c r="P327" s="4"/>
    </row>
    <row r="328" spans="1:16" x14ac:dyDescent="0.2">
      <c r="A328" s="2"/>
      <c r="B328" s="202"/>
      <c r="C328" s="202"/>
      <c r="D328" s="202"/>
      <c r="E328" s="202"/>
      <c r="F328" s="202"/>
      <c r="G328" s="8"/>
      <c r="H328" s="2"/>
      <c r="I328" s="4"/>
      <c r="L328" s="8"/>
      <c r="M328" s="2"/>
      <c r="N328" s="4"/>
      <c r="O328" s="4"/>
      <c r="P328" s="4"/>
    </row>
    <row r="329" spans="1:16" x14ac:dyDescent="0.2">
      <c r="A329" s="2"/>
      <c r="B329" s="202"/>
      <c r="C329" s="202"/>
      <c r="D329" s="202"/>
      <c r="E329" s="202"/>
      <c r="F329" s="202"/>
      <c r="G329" s="8"/>
      <c r="H329" s="2"/>
      <c r="I329" s="4"/>
      <c r="L329" s="8"/>
      <c r="M329" s="2"/>
      <c r="N329" s="4"/>
      <c r="O329" s="4"/>
      <c r="P329" s="4"/>
    </row>
    <row r="330" spans="1:16" x14ac:dyDescent="0.2">
      <c r="A330" s="2"/>
      <c r="B330" s="202"/>
      <c r="C330" s="202"/>
      <c r="D330" s="202"/>
      <c r="E330" s="202"/>
      <c r="F330" s="202"/>
      <c r="G330" s="8"/>
      <c r="H330" s="2"/>
      <c r="I330" s="4"/>
      <c r="L330" s="8"/>
      <c r="M330" s="2"/>
      <c r="N330" s="4"/>
      <c r="O330" s="4"/>
      <c r="P330" s="4"/>
    </row>
    <row r="331" spans="1:16" x14ac:dyDescent="0.2">
      <c r="A331" s="2"/>
      <c r="B331" s="202"/>
      <c r="C331" s="202"/>
      <c r="D331" s="202"/>
      <c r="E331" s="202"/>
      <c r="F331" s="202"/>
      <c r="G331" s="8"/>
      <c r="H331" s="2"/>
      <c r="I331" s="4"/>
      <c r="L331" s="8"/>
      <c r="M331" s="2"/>
      <c r="N331" s="4"/>
      <c r="O331" s="4"/>
      <c r="P331" s="4"/>
    </row>
    <row r="332" spans="1:16" x14ac:dyDescent="0.2">
      <c r="A332" s="2"/>
      <c r="B332" s="202"/>
      <c r="C332" s="202"/>
      <c r="D332" s="202"/>
      <c r="E332" s="202"/>
      <c r="F332" s="202"/>
      <c r="G332" s="8"/>
      <c r="H332" s="2"/>
      <c r="I332" s="4"/>
      <c r="L332" s="8"/>
      <c r="M332" s="2"/>
      <c r="N332" s="4"/>
      <c r="O332" s="4"/>
      <c r="P332" s="4"/>
    </row>
    <row r="333" spans="1:16" x14ac:dyDescent="0.2">
      <c r="A333" s="2"/>
      <c r="B333" s="202"/>
      <c r="C333" s="202"/>
      <c r="D333" s="202"/>
      <c r="E333" s="202"/>
      <c r="F333" s="202"/>
      <c r="G333" s="8"/>
      <c r="H333" s="2"/>
      <c r="I333" s="4"/>
      <c r="L333" s="8"/>
      <c r="M333" s="2"/>
      <c r="N333" s="4"/>
      <c r="O333" s="4"/>
      <c r="P333" s="4"/>
    </row>
    <row r="334" spans="1:16" x14ac:dyDescent="0.2">
      <c r="A334" s="2"/>
      <c r="B334" s="202"/>
      <c r="C334" s="202"/>
      <c r="D334" s="202"/>
      <c r="E334" s="202"/>
      <c r="F334" s="202"/>
      <c r="G334" s="8"/>
      <c r="H334" s="2"/>
      <c r="I334" s="4"/>
      <c r="L334" s="8"/>
      <c r="M334" s="2"/>
      <c r="N334" s="4"/>
      <c r="O334" s="4"/>
      <c r="P334" s="4"/>
    </row>
    <row r="335" spans="1:16" x14ac:dyDescent="0.2">
      <c r="A335" s="2"/>
      <c r="B335" s="202"/>
      <c r="C335" s="202"/>
      <c r="D335" s="202"/>
      <c r="E335" s="202"/>
      <c r="F335" s="202"/>
      <c r="G335" s="8"/>
      <c r="H335" s="2"/>
      <c r="I335" s="4"/>
      <c r="L335" s="8"/>
      <c r="M335" s="2"/>
      <c r="N335" s="4"/>
      <c r="O335" s="4"/>
      <c r="P335" s="4"/>
    </row>
    <row r="336" spans="1:16" x14ac:dyDescent="0.2">
      <c r="A336" s="2"/>
      <c r="B336" s="202"/>
      <c r="C336" s="202"/>
      <c r="D336" s="202"/>
      <c r="E336" s="202"/>
      <c r="F336" s="202"/>
      <c r="G336" s="8"/>
      <c r="H336" s="2"/>
      <c r="I336" s="4"/>
      <c r="L336" s="8"/>
      <c r="M336" s="2"/>
      <c r="N336" s="4"/>
      <c r="O336" s="4"/>
      <c r="P336" s="4"/>
    </row>
    <row r="337" spans="1:16" x14ac:dyDescent="0.2">
      <c r="A337" s="2"/>
      <c r="B337" s="202"/>
      <c r="C337" s="202"/>
      <c r="D337" s="202"/>
      <c r="E337" s="202"/>
      <c r="F337" s="202"/>
      <c r="G337" s="8"/>
      <c r="H337" s="2"/>
      <c r="I337" s="4"/>
      <c r="L337" s="8"/>
      <c r="M337" s="2"/>
      <c r="N337" s="4"/>
      <c r="O337" s="4"/>
      <c r="P337" s="4"/>
    </row>
    <row r="338" spans="1:16" x14ac:dyDescent="0.2">
      <c r="A338" s="2"/>
      <c r="B338" s="202"/>
      <c r="C338" s="202"/>
      <c r="D338" s="202"/>
      <c r="E338" s="202"/>
      <c r="F338" s="202"/>
      <c r="G338" s="8"/>
      <c r="H338" s="2"/>
      <c r="I338" s="4"/>
      <c r="L338" s="8"/>
      <c r="M338" s="2"/>
      <c r="N338" s="4"/>
      <c r="O338" s="4"/>
      <c r="P338" s="4"/>
    </row>
    <row r="339" spans="1:16" x14ac:dyDescent="0.2">
      <c r="A339" s="2"/>
      <c r="B339" s="202"/>
      <c r="C339" s="202"/>
      <c r="D339" s="202"/>
      <c r="E339" s="202"/>
      <c r="F339" s="202"/>
      <c r="G339" s="8"/>
      <c r="H339" s="2"/>
      <c r="I339" s="4"/>
      <c r="L339" s="8"/>
      <c r="M339" s="2"/>
      <c r="N339" s="4"/>
      <c r="O339" s="4"/>
      <c r="P339" s="4"/>
    </row>
    <row r="340" spans="1:16" x14ac:dyDescent="0.2">
      <c r="A340" s="2"/>
      <c r="B340" s="202"/>
      <c r="C340" s="202"/>
      <c r="D340" s="202"/>
      <c r="E340" s="202"/>
      <c r="F340" s="202"/>
      <c r="G340" s="8"/>
      <c r="H340" s="2"/>
      <c r="I340" s="4"/>
      <c r="L340" s="8"/>
      <c r="M340" s="2"/>
      <c r="N340" s="4"/>
      <c r="O340" s="4"/>
      <c r="P340" s="4"/>
    </row>
    <row r="341" spans="1:16" x14ac:dyDescent="0.2">
      <c r="A341" s="2"/>
      <c r="B341" s="202"/>
      <c r="C341" s="202"/>
      <c r="D341" s="202"/>
      <c r="E341" s="202"/>
      <c r="F341" s="202"/>
      <c r="G341" s="8"/>
      <c r="H341" s="2"/>
      <c r="I341" s="4"/>
      <c r="L341" s="8"/>
      <c r="M341" s="2"/>
      <c r="N341" s="4"/>
      <c r="O341" s="4"/>
      <c r="P341" s="4"/>
    </row>
    <row r="342" spans="1:16" x14ac:dyDescent="0.2">
      <c r="A342" s="2"/>
      <c r="B342" s="202"/>
      <c r="C342" s="202"/>
      <c r="D342" s="202"/>
      <c r="E342" s="202"/>
      <c r="F342" s="202"/>
      <c r="G342" s="8"/>
      <c r="H342" s="2"/>
      <c r="I342" s="4"/>
      <c r="L342" s="8"/>
      <c r="M342" s="2"/>
      <c r="N342" s="4"/>
      <c r="O342" s="4"/>
      <c r="P342" s="4"/>
    </row>
    <row r="343" spans="1:16" x14ac:dyDescent="0.2">
      <c r="A343" s="2"/>
      <c r="B343" s="202"/>
      <c r="C343" s="202"/>
      <c r="D343" s="202"/>
      <c r="E343" s="202"/>
      <c r="F343" s="202"/>
      <c r="G343" s="8"/>
      <c r="H343" s="2"/>
      <c r="I343" s="4"/>
      <c r="L343" s="8"/>
      <c r="M343" s="2"/>
      <c r="N343" s="4"/>
      <c r="O343" s="4"/>
      <c r="P343" s="4"/>
    </row>
    <row r="344" spans="1:16" x14ac:dyDescent="0.2">
      <c r="A344" s="2"/>
      <c r="B344" s="202"/>
      <c r="C344" s="202"/>
      <c r="D344" s="202"/>
      <c r="E344" s="202"/>
      <c r="F344" s="202"/>
      <c r="G344" s="8"/>
      <c r="H344" s="2"/>
      <c r="I344" s="4"/>
      <c r="L344" s="8"/>
      <c r="M344" s="2"/>
      <c r="N344" s="4"/>
      <c r="O344" s="4"/>
      <c r="P344" s="4"/>
    </row>
    <row r="345" spans="1:16" x14ac:dyDescent="0.2">
      <c r="A345" s="2"/>
      <c r="B345" s="202"/>
      <c r="C345" s="202"/>
      <c r="D345" s="202"/>
      <c r="E345" s="202"/>
      <c r="F345" s="202"/>
      <c r="G345" s="8"/>
      <c r="H345" s="2"/>
      <c r="I345" s="4"/>
      <c r="L345" s="8"/>
      <c r="M345" s="2"/>
      <c r="N345" s="4"/>
      <c r="O345" s="4"/>
      <c r="P345" s="4"/>
    </row>
    <row r="346" spans="1:16" x14ac:dyDescent="0.2">
      <c r="A346" s="2"/>
      <c r="B346" s="202"/>
      <c r="C346" s="202"/>
      <c r="D346" s="202"/>
      <c r="E346" s="202"/>
      <c r="F346" s="202"/>
      <c r="G346" s="8"/>
      <c r="H346" s="2"/>
      <c r="I346" s="4"/>
      <c r="L346" s="8"/>
      <c r="M346" s="2"/>
      <c r="N346" s="4"/>
      <c r="O346" s="4"/>
      <c r="P346" s="4"/>
    </row>
    <row r="347" spans="1:16" x14ac:dyDescent="0.2">
      <c r="A347" s="2"/>
      <c r="B347" s="202"/>
      <c r="C347" s="202"/>
      <c r="D347" s="202"/>
      <c r="E347" s="202"/>
      <c r="F347" s="202"/>
      <c r="G347" s="8"/>
      <c r="H347" s="2"/>
      <c r="I347" s="4"/>
      <c r="L347" s="8"/>
      <c r="M347" s="2"/>
      <c r="N347" s="4"/>
      <c r="O347" s="4"/>
      <c r="P347" s="4"/>
    </row>
    <row r="348" spans="1:16" x14ac:dyDescent="0.2">
      <c r="A348" s="2"/>
      <c r="B348" s="202"/>
      <c r="C348" s="202"/>
      <c r="D348" s="202"/>
      <c r="E348" s="202"/>
      <c r="F348" s="202"/>
      <c r="G348" s="8"/>
      <c r="H348" s="2"/>
      <c r="I348" s="4"/>
      <c r="L348" s="8"/>
      <c r="M348" s="2"/>
      <c r="N348" s="4"/>
      <c r="O348" s="4"/>
      <c r="P348" s="4"/>
    </row>
    <row r="349" spans="1:16" x14ac:dyDescent="0.2">
      <c r="A349" s="2"/>
      <c r="B349" s="202"/>
      <c r="C349" s="202"/>
      <c r="D349" s="202"/>
      <c r="E349" s="202"/>
      <c r="F349" s="202"/>
      <c r="G349" s="8"/>
      <c r="H349" s="2"/>
      <c r="I349" s="4"/>
      <c r="L349" s="8"/>
      <c r="M349" s="2"/>
      <c r="N349" s="4"/>
      <c r="O349" s="4"/>
      <c r="P349" s="4"/>
    </row>
    <row r="350" spans="1:16" x14ac:dyDescent="0.2">
      <c r="A350" s="2"/>
      <c r="B350" s="202"/>
      <c r="C350" s="202"/>
      <c r="D350" s="202"/>
      <c r="E350" s="202"/>
      <c r="F350" s="202"/>
      <c r="G350" s="8"/>
      <c r="H350" s="2"/>
      <c r="I350" s="4"/>
      <c r="L350" s="8"/>
      <c r="M350" s="2"/>
      <c r="N350" s="4"/>
      <c r="O350" s="4"/>
      <c r="P350" s="4"/>
    </row>
    <row r="351" spans="1:16" x14ac:dyDescent="0.2">
      <c r="A351" s="2"/>
      <c r="B351" s="202"/>
      <c r="C351" s="202"/>
      <c r="D351" s="202"/>
      <c r="E351" s="202"/>
      <c r="F351" s="202"/>
      <c r="G351" s="8"/>
      <c r="H351" s="2"/>
      <c r="I351" s="4"/>
      <c r="L351" s="8"/>
      <c r="M351" s="2"/>
      <c r="N351" s="4"/>
      <c r="O351" s="4"/>
      <c r="P351" s="4"/>
    </row>
    <row r="352" spans="1:16" x14ac:dyDescent="0.2">
      <c r="A352" s="2"/>
      <c r="B352" s="202"/>
      <c r="C352" s="202"/>
      <c r="D352" s="202"/>
      <c r="E352" s="202"/>
      <c r="F352" s="202"/>
      <c r="G352" s="8"/>
      <c r="H352" s="2"/>
      <c r="I352" s="4"/>
      <c r="L352" s="8"/>
      <c r="M352" s="2"/>
      <c r="N352" s="4"/>
      <c r="O352" s="4"/>
      <c r="P352" s="4"/>
    </row>
    <row r="353" spans="1:16" x14ac:dyDescent="0.2">
      <c r="A353" s="2"/>
      <c r="B353" s="202"/>
      <c r="C353" s="202"/>
      <c r="D353" s="202"/>
      <c r="E353" s="202"/>
      <c r="F353" s="202"/>
      <c r="G353" s="8"/>
      <c r="H353" s="2"/>
      <c r="I353" s="4"/>
      <c r="L353" s="8"/>
      <c r="M353" s="2"/>
      <c r="N353" s="4"/>
      <c r="O353" s="4"/>
      <c r="P353" s="4"/>
    </row>
    <row r="354" spans="1:16" x14ac:dyDescent="0.2">
      <c r="A354" s="2"/>
      <c r="B354" s="202"/>
      <c r="C354" s="202"/>
      <c r="D354" s="202"/>
      <c r="E354" s="202"/>
      <c r="F354" s="202"/>
      <c r="G354" s="8"/>
      <c r="H354" s="2"/>
      <c r="I354" s="4"/>
      <c r="L354" s="8"/>
      <c r="M354" s="2"/>
      <c r="N354" s="4"/>
      <c r="O354" s="4"/>
      <c r="P354" s="4"/>
    </row>
    <row r="355" spans="1:16" x14ac:dyDescent="0.2">
      <c r="A355" s="2"/>
      <c r="B355" s="202"/>
      <c r="C355" s="202"/>
      <c r="D355" s="202"/>
      <c r="E355" s="202"/>
      <c r="F355" s="202"/>
      <c r="G355" s="8"/>
      <c r="H355" s="2"/>
      <c r="I355" s="4"/>
      <c r="L355" s="8"/>
      <c r="M355" s="2"/>
      <c r="N355" s="4"/>
      <c r="O355" s="4"/>
      <c r="P355" s="4"/>
    </row>
    <row r="356" spans="1:16" x14ac:dyDescent="0.2">
      <c r="A356" s="2"/>
      <c r="B356" s="202"/>
      <c r="C356" s="202"/>
      <c r="D356" s="202"/>
      <c r="E356" s="202"/>
      <c r="F356" s="202"/>
      <c r="G356" s="8"/>
      <c r="H356" s="2"/>
      <c r="I356" s="4"/>
      <c r="L356" s="8"/>
      <c r="M356" s="2"/>
      <c r="N356" s="4"/>
      <c r="O356" s="4"/>
      <c r="P356" s="4"/>
    </row>
    <row r="357" spans="1:16" x14ac:dyDescent="0.2">
      <c r="A357" s="2"/>
      <c r="B357" s="202"/>
      <c r="C357" s="202"/>
      <c r="D357" s="202"/>
      <c r="E357" s="202"/>
      <c r="F357" s="202"/>
      <c r="G357" s="8"/>
      <c r="H357" s="2"/>
      <c r="I357" s="4"/>
      <c r="L357" s="8"/>
      <c r="M357" s="2"/>
      <c r="N357" s="4"/>
      <c r="O357" s="4"/>
      <c r="P357" s="4"/>
    </row>
    <row r="358" spans="1:16" x14ac:dyDescent="0.2">
      <c r="A358" s="2"/>
      <c r="B358" s="202"/>
      <c r="C358" s="202"/>
      <c r="D358" s="202"/>
      <c r="E358" s="202"/>
      <c r="F358" s="202"/>
      <c r="G358" s="8"/>
      <c r="H358" s="2"/>
      <c r="I358" s="4"/>
      <c r="L358" s="8"/>
      <c r="M358" s="2"/>
      <c r="N358" s="4"/>
      <c r="O358" s="4"/>
      <c r="P358" s="4"/>
    </row>
    <row r="359" spans="1:16" x14ac:dyDescent="0.2">
      <c r="A359" s="2"/>
      <c r="B359" s="202"/>
      <c r="C359" s="202"/>
      <c r="D359" s="202"/>
      <c r="E359" s="202"/>
      <c r="F359" s="202"/>
      <c r="G359" s="8"/>
      <c r="H359" s="2"/>
      <c r="I359" s="4"/>
      <c r="L359" s="8"/>
      <c r="M359" s="2"/>
      <c r="N359" s="4"/>
      <c r="O359" s="4"/>
      <c r="P359" s="4"/>
    </row>
    <row r="360" spans="1:16" x14ac:dyDescent="0.2">
      <c r="A360" s="2"/>
      <c r="B360" s="202"/>
      <c r="C360" s="202"/>
      <c r="D360" s="202"/>
      <c r="E360" s="202"/>
      <c r="F360" s="202"/>
      <c r="G360" s="8"/>
      <c r="H360" s="2"/>
      <c r="I360" s="4"/>
      <c r="L360" s="8"/>
      <c r="M360" s="2"/>
      <c r="N360" s="4"/>
      <c r="O360" s="4"/>
      <c r="P360" s="4"/>
    </row>
    <row r="361" spans="1:16" x14ac:dyDescent="0.2">
      <c r="A361" s="2"/>
      <c r="B361" s="202"/>
      <c r="C361" s="202"/>
      <c r="D361" s="202"/>
      <c r="E361" s="202"/>
      <c r="F361" s="202"/>
      <c r="G361" s="8"/>
      <c r="H361" s="2"/>
      <c r="I361" s="4"/>
      <c r="L361" s="8"/>
      <c r="M361" s="2"/>
      <c r="N361" s="4"/>
      <c r="O361" s="4"/>
      <c r="P361" s="4"/>
    </row>
    <row r="362" spans="1:16" x14ac:dyDescent="0.2">
      <c r="A362" s="2"/>
      <c r="B362" s="202"/>
      <c r="C362" s="202"/>
      <c r="D362" s="202"/>
      <c r="E362" s="202"/>
      <c r="F362" s="202"/>
      <c r="G362" s="8"/>
      <c r="H362" s="2"/>
      <c r="I362" s="4"/>
      <c r="L362" s="8"/>
      <c r="M362" s="2"/>
      <c r="N362" s="4"/>
      <c r="O362" s="4"/>
      <c r="P362" s="4"/>
    </row>
    <row r="363" spans="1:16" x14ac:dyDescent="0.2">
      <c r="A363" s="2"/>
      <c r="B363" s="202"/>
      <c r="C363" s="202"/>
      <c r="D363" s="202"/>
      <c r="E363" s="202"/>
      <c r="F363" s="202"/>
      <c r="G363" s="8"/>
      <c r="H363" s="2"/>
      <c r="I363" s="4"/>
      <c r="L363" s="8"/>
      <c r="M363" s="2"/>
      <c r="N363" s="4"/>
      <c r="O363" s="4"/>
      <c r="P363" s="4"/>
    </row>
    <row r="364" spans="1:16" x14ac:dyDescent="0.2">
      <c r="A364" s="2"/>
      <c r="B364" s="202"/>
      <c r="C364" s="202"/>
      <c r="D364" s="202"/>
      <c r="E364" s="202"/>
      <c r="F364" s="202"/>
      <c r="G364" s="8"/>
      <c r="H364" s="2"/>
      <c r="I364" s="4"/>
      <c r="L364" s="8"/>
      <c r="M364" s="2"/>
      <c r="N364" s="4"/>
      <c r="O364" s="4"/>
      <c r="P364" s="4"/>
    </row>
    <row r="365" spans="1:16" x14ac:dyDescent="0.2">
      <c r="A365" s="2"/>
      <c r="B365" s="202"/>
      <c r="C365" s="202"/>
      <c r="D365" s="202"/>
      <c r="E365" s="202"/>
      <c r="F365" s="202"/>
      <c r="G365" s="8"/>
      <c r="H365" s="2"/>
      <c r="I365" s="4"/>
      <c r="L365" s="8"/>
      <c r="M365" s="2"/>
      <c r="N365" s="4"/>
      <c r="O365" s="4"/>
      <c r="P365" s="4"/>
    </row>
    <row r="366" spans="1:16" x14ac:dyDescent="0.2">
      <c r="A366" s="2"/>
      <c r="B366" s="202"/>
      <c r="C366" s="202"/>
      <c r="D366" s="202"/>
      <c r="E366" s="202"/>
      <c r="F366" s="202"/>
      <c r="G366" s="8"/>
      <c r="H366" s="2"/>
      <c r="I366" s="4"/>
      <c r="L366" s="8"/>
      <c r="M366" s="2"/>
      <c r="N366" s="4"/>
      <c r="O366" s="4"/>
      <c r="P366" s="4"/>
    </row>
    <row r="367" spans="1:16" x14ac:dyDescent="0.2">
      <c r="A367" s="2"/>
      <c r="B367" s="202"/>
      <c r="C367" s="202"/>
      <c r="D367" s="202"/>
      <c r="E367" s="202"/>
      <c r="F367" s="202"/>
      <c r="G367" s="8"/>
      <c r="H367" s="2"/>
      <c r="I367" s="4"/>
      <c r="L367" s="8"/>
      <c r="M367" s="2"/>
      <c r="N367" s="4"/>
      <c r="O367" s="4"/>
      <c r="P367" s="4"/>
    </row>
    <row r="368" spans="1:16" x14ac:dyDescent="0.2">
      <c r="A368" s="2"/>
      <c r="B368" s="202"/>
      <c r="C368" s="202"/>
      <c r="D368" s="202"/>
      <c r="E368" s="202"/>
      <c r="F368" s="202"/>
      <c r="G368" s="8"/>
      <c r="H368" s="2"/>
      <c r="I368" s="4"/>
      <c r="L368" s="8"/>
      <c r="M368" s="2"/>
      <c r="N368" s="4"/>
      <c r="O368" s="4"/>
      <c r="P368" s="4"/>
    </row>
    <row r="369" spans="1:16" x14ac:dyDescent="0.2">
      <c r="A369" s="2"/>
      <c r="B369" s="202"/>
      <c r="C369" s="202"/>
      <c r="D369" s="202"/>
      <c r="E369" s="202"/>
      <c r="F369" s="202"/>
      <c r="G369" s="8"/>
      <c r="H369" s="2"/>
      <c r="I369" s="4"/>
      <c r="L369" s="8"/>
      <c r="M369" s="2"/>
      <c r="N369" s="4"/>
      <c r="O369" s="4"/>
      <c r="P369" s="4"/>
    </row>
    <row r="370" spans="1:16" x14ac:dyDescent="0.2">
      <c r="A370" s="2"/>
      <c r="B370" s="202"/>
      <c r="C370" s="202"/>
      <c r="D370" s="202"/>
      <c r="E370" s="202"/>
      <c r="F370" s="202"/>
      <c r="G370" s="8"/>
      <c r="H370" s="2"/>
      <c r="I370" s="4"/>
      <c r="L370" s="8"/>
      <c r="M370" s="2"/>
      <c r="N370" s="4"/>
      <c r="O370" s="4"/>
      <c r="P370" s="4"/>
    </row>
    <row r="371" spans="1:16" x14ac:dyDescent="0.2">
      <c r="A371" s="2"/>
      <c r="B371" s="202"/>
      <c r="C371" s="202"/>
      <c r="D371" s="202"/>
      <c r="E371" s="202"/>
      <c r="F371" s="202"/>
      <c r="G371" s="8"/>
      <c r="H371" s="2"/>
      <c r="I371" s="4"/>
      <c r="L371" s="8"/>
      <c r="M371" s="2"/>
      <c r="N371" s="4"/>
      <c r="O371" s="4"/>
      <c r="P371" s="4"/>
    </row>
    <row r="372" spans="1:16" x14ac:dyDescent="0.2">
      <c r="A372" s="2"/>
      <c r="B372" s="202"/>
      <c r="C372" s="202"/>
      <c r="D372" s="202"/>
      <c r="E372" s="202"/>
      <c r="F372" s="202"/>
      <c r="G372" s="8"/>
      <c r="H372" s="2"/>
      <c r="I372" s="4"/>
      <c r="L372" s="8"/>
      <c r="M372" s="2"/>
      <c r="N372" s="4"/>
      <c r="O372" s="4"/>
      <c r="P372" s="4"/>
    </row>
    <row r="373" spans="1:16" x14ac:dyDescent="0.2">
      <c r="A373" s="2"/>
      <c r="B373" s="202"/>
      <c r="C373" s="202"/>
      <c r="D373" s="202"/>
      <c r="E373" s="202"/>
      <c r="F373" s="202"/>
      <c r="G373" s="8"/>
      <c r="H373" s="2"/>
      <c r="I373" s="4"/>
      <c r="L373" s="8"/>
      <c r="M373" s="2"/>
      <c r="N373" s="4"/>
      <c r="O373" s="4"/>
      <c r="P373" s="4"/>
    </row>
    <row r="374" spans="1:16" x14ac:dyDescent="0.2">
      <c r="A374" s="2"/>
      <c r="B374" s="202"/>
      <c r="C374" s="202"/>
      <c r="D374" s="202"/>
      <c r="E374" s="202"/>
      <c r="F374" s="202"/>
      <c r="G374" s="8"/>
      <c r="H374" s="2"/>
      <c r="I374" s="4"/>
      <c r="L374" s="8"/>
      <c r="M374" s="2"/>
      <c r="N374" s="4"/>
      <c r="O374" s="4"/>
      <c r="P374" s="4"/>
    </row>
    <row r="375" spans="1:16" x14ac:dyDescent="0.2">
      <c r="A375" s="2"/>
      <c r="B375" s="202"/>
      <c r="C375" s="202"/>
      <c r="D375" s="202"/>
      <c r="E375" s="202"/>
      <c r="F375" s="202"/>
      <c r="G375" s="8"/>
      <c r="H375" s="2"/>
      <c r="I375" s="4"/>
      <c r="L375" s="8"/>
      <c r="M375" s="2"/>
      <c r="N375" s="4"/>
      <c r="O375" s="4"/>
      <c r="P375" s="4"/>
    </row>
    <row r="376" spans="1:16" x14ac:dyDescent="0.2">
      <c r="A376" s="2"/>
      <c r="B376" s="202"/>
      <c r="C376" s="202"/>
      <c r="D376" s="202"/>
      <c r="E376" s="202"/>
      <c r="F376" s="202"/>
      <c r="G376" s="8"/>
      <c r="H376" s="2"/>
      <c r="I376" s="4"/>
      <c r="L376" s="8"/>
      <c r="M376" s="2"/>
      <c r="N376" s="4"/>
      <c r="O376" s="4"/>
      <c r="P376" s="4"/>
    </row>
    <row r="377" spans="1:16" x14ac:dyDescent="0.2">
      <c r="A377" s="2"/>
      <c r="B377" s="202"/>
      <c r="C377" s="202"/>
      <c r="D377" s="202"/>
      <c r="E377" s="202"/>
      <c r="F377" s="202"/>
      <c r="G377" s="8"/>
      <c r="H377" s="2"/>
      <c r="I377" s="4"/>
      <c r="L377" s="8"/>
      <c r="M377" s="2"/>
      <c r="N377" s="4"/>
      <c r="O377" s="4"/>
      <c r="P377" s="4"/>
    </row>
    <row r="378" spans="1:16" x14ac:dyDescent="0.2">
      <c r="A378" s="2"/>
      <c r="B378" s="202"/>
      <c r="C378" s="202"/>
      <c r="D378" s="202"/>
      <c r="E378" s="202"/>
      <c r="F378" s="202"/>
      <c r="G378" s="8"/>
      <c r="H378" s="2"/>
      <c r="I378" s="4"/>
      <c r="L378" s="8"/>
      <c r="M378" s="2"/>
      <c r="N378" s="4"/>
      <c r="O378" s="4"/>
      <c r="P378" s="4"/>
    </row>
    <row r="379" spans="1:16" x14ac:dyDescent="0.2">
      <c r="A379" s="2"/>
      <c r="B379" s="202"/>
      <c r="C379" s="202"/>
      <c r="D379" s="202"/>
      <c r="E379" s="202"/>
      <c r="F379" s="202"/>
      <c r="G379" s="8"/>
      <c r="H379" s="2"/>
      <c r="I379" s="4"/>
      <c r="L379" s="8"/>
      <c r="M379" s="2"/>
      <c r="N379" s="4"/>
      <c r="O379" s="4"/>
      <c r="P379" s="4"/>
    </row>
    <row r="380" spans="1:16" x14ac:dyDescent="0.2">
      <c r="A380" s="2"/>
      <c r="B380" s="202"/>
      <c r="C380" s="202"/>
      <c r="D380" s="202"/>
      <c r="E380" s="202"/>
      <c r="F380" s="202"/>
      <c r="G380" s="8"/>
      <c r="H380" s="2"/>
      <c r="I380" s="4"/>
      <c r="L380" s="8"/>
      <c r="M380" s="2"/>
      <c r="N380" s="4"/>
      <c r="O380" s="4"/>
      <c r="P380" s="4"/>
    </row>
    <row r="381" spans="1:16" x14ac:dyDescent="0.2">
      <c r="A381" s="2"/>
      <c r="B381" s="202"/>
      <c r="C381" s="202"/>
      <c r="D381" s="202"/>
      <c r="E381" s="202"/>
      <c r="F381" s="202"/>
      <c r="G381" s="8"/>
      <c r="H381" s="2"/>
      <c r="I381" s="4"/>
      <c r="L381" s="8"/>
      <c r="M381" s="2"/>
      <c r="N381" s="4"/>
      <c r="O381" s="4"/>
      <c r="P381" s="4"/>
    </row>
    <row r="382" spans="1:16" x14ac:dyDescent="0.2">
      <c r="A382" s="2"/>
      <c r="B382" s="202"/>
      <c r="C382" s="202"/>
      <c r="D382" s="202"/>
      <c r="E382" s="202"/>
      <c r="F382" s="202"/>
      <c r="G382" s="8"/>
      <c r="H382" s="2"/>
      <c r="I382" s="4"/>
      <c r="L382" s="8"/>
      <c r="M382" s="2"/>
      <c r="N382" s="4"/>
      <c r="O382" s="4"/>
      <c r="P382" s="4"/>
    </row>
    <row r="383" spans="1:16" x14ac:dyDescent="0.2">
      <c r="A383" s="2"/>
      <c r="B383" s="202"/>
      <c r="C383" s="202"/>
      <c r="D383" s="202"/>
      <c r="E383" s="202"/>
      <c r="F383" s="202"/>
      <c r="G383" s="8"/>
      <c r="H383" s="2"/>
      <c r="I383" s="4"/>
      <c r="L383" s="8"/>
      <c r="M383" s="2"/>
      <c r="N383" s="4"/>
      <c r="O383" s="4"/>
      <c r="P383" s="4"/>
    </row>
    <row r="384" spans="1:16" x14ac:dyDescent="0.2">
      <c r="A384" s="2"/>
      <c r="B384" s="202"/>
      <c r="C384" s="202"/>
      <c r="D384" s="202"/>
      <c r="E384" s="202"/>
      <c r="F384" s="202"/>
      <c r="G384" s="8"/>
      <c r="H384" s="2"/>
      <c r="I384" s="4"/>
      <c r="L384" s="8"/>
      <c r="M384" s="2"/>
      <c r="N384" s="4"/>
      <c r="O384" s="4"/>
      <c r="P384" s="4"/>
    </row>
    <row r="385" spans="1:16" x14ac:dyDescent="0.2">
      <c r="A385" s="2"/>
      <c r="B385" s="202"/>
      <c r="C385" s="202"/>
      <c r="D385" s="202"/>
      <c r="E385" s="202"/>
      <c r="F385" s="202"/>
      <c r="G385" s="8"/>
      <c r="H385" s="2"/>
      <c r="I385" s="4"/>
      <c r="L385" s="8"/>
      <c r="M385" s="2"/>
      <c r="N385" s="4"/>
      <c r="O385" s="4"/>
      <c r="P385" s="4"/>
    </row>
    <row r="386" spans="1:16" x14ac:dyDescent="0.2">
      <c r="A386" s="2"/>
      <c r="B386" s="202"/>
      <c r="C386" s="202"/>
      <c r="D386" s="202"/>
      <c r="E386" s="202"/>
      <c r="F386" s="202"/>
      <c r="G386" s="8"/>
      <c r="H386" s="2"/>
      <c r="I386" s="4"/>
      <c r="L386" s="8"/>
      <c r="M386" s="2"/>
      <c r="N386" s="4"/>
      <c r="O386" s="4"/>
      <c r="P386" s="4"/>
    </row>
    <row r="387" spans="1:16" x14ac:dyDescent="0.2">
      <c r="A387" s="2"/>
      <c r="B387" s="202"/>
      <c r="C387" s="202"/>
      <c r="D387" s="202"/>
      <c r="E387" s="202"/>
      <c r="F387" s="202"/>
      <c r="G387" s="8"/>
      <c r="H387" s="2"/>
      <c r="I387" s="4"/>
      <c r="L387" s="8"/>
      <c r="M387" s="2"/>
      <c r="N387" s="4"/>
      <c r="O387" s="4"/>
      <c r="P387" s="4"/>
    </row>
    <row r="388" spans="1:16" x14ac:dyDescent="0.2">
      <c r="A388" s="2"/>
      <c r="B388" s="202"/>
      <c r="C388" s="202"/>
      <c r="D388" s="202"/>
      <c r="E388" s="202"/>
      <c r="F388" s="202"/>
      <c r="G388" s="8"/>
      <c r="H388" s="2"/>
      <c r="I388" s="4"/>
      <c r="L388" s="8"/>
      <c r="M388" s="2"/>
      <c r="N388" s="4"/>
      <c r="O388" s="4"/>
      <c r="P388" s="4"/>
    </row>
    <row r="389" spans="1:16" x14ac:dyDescent="0.2">
      <c r="A389" s="2"/>
      <c r="B389" s="202"/>
      <c r="C389" s="202"/>
      <c r="D389" s="202"/>
      <c r="E389" s="202"/>
      <c r="F389" s="202"/>
      <c r="G389" s="8"/>
      <c r="H389" s="2"/>
      <c r="I389" s="4"/>
      <c r="L389" s="8"/>
      <c r="M389" s="2"/>
      <c r="N389" s="4"/>
      <c r="O389" s="4"/>
      <c r="P389" s="4"/>
    </row>
    <row r="390" spans="1:16" x14ac:dyDescent="0.2">
      <c r="A390" s="2"/>
      <c r="B390" s="202"/>
      <c r="C390" s="202"/>
      <c r="D390" s="202"/>
      <c r="E390" s="202"/>
      <c r="F390" s="202"/>
      <c r="G390" s="8"/>
      <c r="H390" s="2"/>
      <c r="I390" s="4"/>
      <c r="L390" s="8"/>
      <c r="M390" s="2"/>
      <c r="N390" s="4"/>
      <c r="O390" s="4"/>
      <c r="P390" s="4"/>
    </row>
    <row r="391" spans="1:16" x14ac:dyDescent="0.2">
      <c r="A391" s="2"/>
      <c r="B391" s="202"/>
      <c r="C391" s="202"/>
      <c r="D391" s="202"/>
      <c r="E391" s="202"/>
      <c r="F391" s="202"/>
      <c r="G391" s="8"/>
      <c r="H391" s="2"/>
      <c r="I391" s="4"/>
      <c r="L391" s="8"/>
      <c r="M391" s="2"/>
      <c r="N391" s="4"/>
      <c r="O391" s="4"/>
      <c r="P391" s="4"/>
    </row>
    <row r="392" spans="1:16" x14ac:dyDescent="0.2">
      <c r="A392" s="2"/>
      <c r="B392" s="202"/>
      <c r="C392" s="202"/>
      <c r="D392" s="202"/>
      <c r="E392" s="202"/>
      <c r="F392" s="202"/>
      <c r="G392" s="8"/>
      <c r="H392" s="2"/>
      <c r="I392" s="4"/>
      <c r="L392" s="8"/>
      <c r="M392" s="2"/>
      <c r="N392" s="4"/>
      <c r="O392" s="4"/>
      <c r="P392" s="4"/>
    </row>
    <row r="393" spans="1:16" x14ac:dyDescent="0.2">
      <c r="A393" s="2"/>
      <c r="B393" s="202"/>
      <c r="C393" s="202"/>
      <c r="D393" s="202"/>
      <c r="E393" s="202"/>
      <c r="F393" s="202"/>
      <c r="G393" s="8"/>
      <c r="H393" s="2"/>
      <c r="I393" s="4"/>
      <c r="L393" s="8"/>
      <c r="M393" s="2"/>
      <c r="N393" s="4"/>
      <c r="O393" s="4"/>
      <c r="P393" s="4"/>
    </row>
    <row r="394" spans="1:16" x14ac:dyDescent="0.2">
      <c r="A394" s="2"/>
      <c r="B394" s="202"/>
      <c r="C394" s="202"/>
      <c r="D394" s="202"/>
      <c r="E394" s="202"/>
      <c r="F394" s="202"/>
      <c r="G394" s="8"/>
      <c r="H394" s="2"/>
      <c r="I394" s="4"/>
      <c r="L394" s="8"/>
      <c r="M394" s="2"/>
      <c r="N394" s="4"/>
      <c r="O394" s="4"/>
      <c r="P394" s="4"/>
    </row>
    <row r="395" spans="1:16" x14ac:dyDescent="0.2">
      <c r="A395" s="2"/>
      <c r="B395" s="202"/>
      <c r="C395" s="202"/>
      <c r="D395" s="202"/>
      <c r="E395" s="202"/>
      <c r="F395" s="202"/>
      <c r="G395" s="8"/>
      <c r="H395" s="2"/>
      <c r="I395" s="4"/>
      <c r="L395" s="8"/>
      <c r="M395" s="2"/>
      <c r="N395" s="4"/>
      <c r="O395" s="4"/>
      <c r="P395" s="4"/>
    </row>
    <row r="396" spans="1:16" x14ac:dyDescent="0.2">
      <c r="A396" s="2"/>
      <c r="B396" s="202"/>
      <c r="C396" s="202"/>
      <c r="D396" s="202"/>
      <c r="E396" s="202"/>
      <c r="F396" s="202"/>
      <c r="G396" s="8"/>
      <c r="H396" s="2"/>
      <c r="I396" s="4"/>
      <c r="L396" s="8"/>
      <c r="M396" s="2"/>
      <c r="N396" s="4"/>
      <c r="O396" s="4"/>
      <c r="P396" s="4"/>
    </row>
    <row r="397" spans="1:16" x14ac:dyDescent="0.2">
      <c r="A397" s="2"/>
      <c r="B397" s="202"/>
      <c r="C397" s="202"/>
      <c r="D397" s="202"/>
      <c r="E397" s="202"/>
      <c r="F397" s="202"/>
      <c r="G397" s="8"/>
      <c r="H397" s="2"/>
      <c r="I397" s="4"/>
      <c r="L397" s="8"/>
      <c r="M397" s="2"/>
      <c r="N397" s="4"/>
      <c r="O397" s="4"/>
      <c r="P397" s="4"/>
    </row>
    <row r="398" spans="1:16" x14ac:dyDescent="0.2">
      <c r="A398" s="2"/>
      <c r="B398" s="202"/>
      <c r="C398" s="202"/>
      <c r="D398" s="202"/>
      <c r="E398" s="202"/>
      <c r="F398" s="202"/>
      <c r="G398" s="8"/>
      <c r="H398" s="2"/>
      <c r="I398" s="4"/>
      <c r="L398" s="8"/>
      <c r="M398" s="2"/>
      <c r="N398" s="4"/>
      <c r="O398" s="4"/>
      <c r="P398" s="4"/>
    </row>
    <row r="399" spans="1:16" x14ac:dyDescent="0.2">
      <c r="A399" s="2"/>
      <c r="B399" s="202"/>
      <c r="C399" s="202"/>
      <c r="D399" s="202"/>
      <c r="E399" s="202"/>
      <c r="F399" s="202"/>
      <c r="G399" s="8"/>
      <c r="H399" s="2"/>
      <c r="I399" s="4"/>
      <c r="L399" s="8"/>
      <c r="M399" s="2"/>
      <c r="N399" s="4"/>
      <c r="O399" s="4"/>
      <c r="P399" s="4"/>
    </row>
    <row r="400" spans="1:16" x14ac:dyDescent="0.2">
      <c r="A400" s="2"/>
      <c r="B400" s="202"/>
      <c r="C400" s="202"/>
      <c r="D400" s="202"/>
      <c r="E400" s="202"/>
      <c r="F400" s="202"/>
      <c r="G400" s="8"/>
      <c r="H400" s="2"/>
      <c r="I400" s="4"/>
      <c r="L400" s="8"/>
      <c r="M400" s="2"/>
      <c r="N400" s="4"/>
      <c r="O400" s="4"/>
      <c r="P400" s="4"/>
    </row>
    <row r="401" spans="1:16" x14ac:dyDescent="0.2">
      <c r="A401" s="2"/>
      <c r="B401" s="202"/>
      <c r="C401" s="202"/>
      <c r="D401" s="202"/>
      <c r="E401" s="202"/>
      <c r="F401" s="202"/>
      <c r="G401" s="8"/>
      <c r="H401" s="2"/>
      <c r="I401" s="4"/>
      <c r="L401" s="8"/>
      <c r="M401" s="2"/>
      <c r="N401" s="4"/>
      <c r="O401" s="4"/>
      <c r="P401" s="4"/>
    </row>
    <row r="402" spans="1:16" x14ac:dyDescent="0.2">
      <c r="A402" s="2"/>
      <c r="B402" s="202"/>
      <c r="C402" s="202"/>
      <c r="D402" s="202"/>
      <c r="E402" s="202"/>
      <c r="F402" s="202"/>
      <c r="G402" s="8"/>
      <c r="H402" s="2"/>
      <c r="I402" s="4"/>
      <c r="L402" s="8"/>
      <c r="M402" s="2"/>
      <c r="N402" s="4"/>
      <c r="O402" s="4"/>
      <c r="P402" s="4"/>
    </row>
    <row r="403" spans="1:16" x14ac:dyDescent="0.2">
      <c r="A403" s="2"/>
      <c r="B403" s="202"/>
      <c r="C403" s="202"/>
      <c r="D403" s="202"/>
      <c r="E403" s="202"/>
      <c r="F403" s="202"/>
      <c r="G403" s="8"/>
      <c r="H403" s="2"/>
      <c r="I403" s="4"/>
      <c r="L403" s="8"/>
      <c r="M403" s="2"/>
      <c r="N403" s="4"/>
      <c r="O403" s="4"/>
      <c r="P403" s="4"/>
    </row>
    <row r="404" spans="1:16" x14ac:dyDescent="0.2">
      <c r="A404" s="2"/>
      <c r="B404" s="202"/>
      <c r="C404" s="202"/>
      <c r="D404" s="202"/>
      <c r="E404" s="202"/>
      <c r="F404" s="202"/>
      <c r="G404" s="8"/>
      <c r="H404" s="2"/>
      <c r="I404" s="4"/>
      <c r="L404" s="8"/>
      <c r="M404" s="2"/>
      <c r="N404" s="4"/>
      <c r="O404" s="4"/>
      <c r="P404" s="4"/>
    </row>
    <row r="405" spans="1:16" x14ac:dyDescent="0.2">
      <c r="A405" s="2"/>
      <c r="B405" s="202"/>
      <c r="C405" s="202"/>
      <c r="D405" s="202"/>
      <c r="E405" s="202"/>
      <c r="F405" s="202"/>
      <c r="G405" s="8"/>
      <c r="H405" s="2"/>
      <c r="I405" s="4"/>
      <c r="L405" s="8"/>
      <c r="M405" s="2"/>
      <c r="N405" s="4"/>
      <c r="O405" s="4"/>
      <c r="P405" s="4"/>
    </row>
    <row r="406" spans="1:16" x14ac:dyDescent="0.2">
      <c r="A406" s="2"/>
      <c r="B406" s="202"/>
      <c r="C406" s="202"/>
      <c r="D406" s="202"/>
      <c r="E406" s="202"/>
      <c r="F406" s="202"/>
      <c r="G406" s="8"/>
      <c r="H406" s="2"/>
      <c r="I406" s="4"/>
      <c r="L406" s="8"/>
      <c r="M406" s="2"/>
      <c r="N406" s="4"/>
      <c r="O406" s="4"/>
      <c r="P406" s="4"/>
    </row>
    <row r="407" spans="1:16" x14ac:dyDescent="0.2">
      <c r="A407" s="2"/>
      <c r="B407" s="202"/>
      <c r="C407" s="202"/>
      <c r="D407" s="202"/>
      <c r="E407" s="202"/>
      <c r="F407" s="202"/>
      <c r="G407" s="8"/>
      <c r="H407" s="2"/>
      <c r="I407" s="4"/>
      <c r="L407" s="8"/>
      <c r="M407" s="2"/>
      <c r="N407" s="4"/>
      <c r="O407" s="4"/>
      <c r="P407" s="4"/>
    </row>
    <row r="408" spans="1:16" x14ac:dyDescent="0.2">
      <c r="A408" s="2"/>
      <c r="B408" s="202"/>
      <c r="C408" s="202"/>
      <c r="D408" s="202"/>
      <c r="E408" s="202"/>
      <c r="F408" s="202"/>
      <c r="G408" s="8"/>
      <c r="H408" s="2"/>
      <c r="I408" s="4"/>
      <c r="L408" s="8"/>
      <c r="M408" s="2"/>
      <c r="N408" s="4"/>
      <c r="O408" s="4"/>
      <c r="P408" s="4"/>
    </row>
    <row r="409" spans="1:16" x14ac:dyDescent="0.2">
      <c r="A409" s="2"/>
      <c r="B409" s="202"/>
      <c r="C409" s="202"/>
      <c r="D409" s="202"/>
      <c r="E409" s="202"/>
      <c r="F409" s="202"/>
      <c r="G409" s="8"/>
      <c r="H409" s="2"/>
      <c r="I409" s="4"/>
      <c r="L409" s="8"/>
      <c r="M409" s="2"/>
      <c r="N409" s="4"/>
      <c r="O409" s="4"/>
      <c r="P409" s="4"/>
    </row>
    <row r="410" spans="1:16" x14ac:dyDescent="0.2">
      <c r="A410" s="2"/>
      <c r="B410" s="202"/>
      <c r="C410" s="202"/>
      <c r="D410" s="202"/>
      <c r="E410" s="202"/>
      <c r="F410" s="202"/>
      <c r="G410" s="8"/>
      <c r="H410" s="2"/>
      <c r="I410" s="4"/>
      <c r="L410" s="8"/>
      <c r="M410" s="2"/>
      <c r="N410" s="4"/>
      <c r="O410" s="4"/>
      <c r="P410" s="4"/>
    </row>
    <row r="411" spans="1:16" x14ac:dyDescent="0.2">
      <c r="A411" s="2"/>
      <c r="B411" s="202"/>
      <c r="C411" s="202"/>
      <c r="D411" s="202"/>
      <c r="E411" s="202"/>
      <c r="F411" s="202"/>
      <c r="G411" s="8"/>
      <c r="H411" s="2"/>
      <c r="I411" s="4"/>
      <c r="L411" s="8"/>
      <c r="M411" s="2"/>
      <c r="N411" s="4"/>
      <c r="O411" s="4"/>
      <c r="P411" s="4"/>
    </row>
    <row r="412" spans="1:16" x14ac:dyDescent="0.2">
      <c r="A412" s="2"/>
      <c r="B412" s="202"/>
      <c r="C412" s="202"/>
      <c r="D412" s="202"/>
      <c r="E412" s="202"/>
      <c r="F412" s="202"/>
      <c r="G412" s="8"/>
      <c r="H412" s="2"/>
      <c r="I412" s="4"/>
      <c r="L412" s="8"/>
      <c r="M412" s="2"/>
      <c r="N412" s="4"/>
      <c r="O412" s="4"/>
      <c r="P412" s="4"/>
    </row>
    <row r="413" spans="1:16" x14ac:dyDescent="0.2">
      <c r="A413" s="2"/>
      <c r="B413" s="202"/>
      <c r="C413" s="202"/>
      <c r="D413" s="202"/>
      <c r="E413" s="202"/>
      <c r="F413" s="202"/>
      <c r="G413" s="8"/>
      <c r="H413" s="2"/>
      <c r="I413" s="4"/>
      <c r="L413" s="8"/>
      <c r="M413" s="2"/>
      <c r="N413" s="4"/>
      <c r="O413" s="4"/>
      <c r="P413" s="4"/>
    </row>
    <row r="414" spans="1:16" x14ac:dyDescent="0.2">
      <c r="A414" s="2"/>
      <c r="B414" s="202"/>
      <c r="C414" s="202"/>
      <c r="D414" s="202"/>
      <c r="E414" s="202"/>
      <c r="F414" s="202"/>
      <c r="G414" s="8"/>
      <c r="H414" s="2"/>
      <c r="I414" s="4"/>
      <c r="L414" s="8"/>
      <c r="M414" s="2"/>
      <c r="N414" s="4"/>
      <c r="O414" s="4"/>
      <c r="P414" s="4"/>
    </row>
    <row r="415" spans="1:16" x14ac:dyDescent="0.2">
      <c r="A415" s="2"/>
      <c r="B415" s="202"/>
      <c r="C415" s="202"/>
      <c r="D415" s="202"/>
      <c r="E415" s="202"/>
      <c r="F415" s="202"/>
      <c r="G415" s="8"/>
      <c r="H415" s="2"/>
      <c r="I415" s="4"/>
      <c r="L415" s="8"/>
      <c r="M415" s="2"/>
      <c r="N415" s="4"/>
      <c r="O415" s="4"/>
      <c r="P415" s="4"/>
    </row>
    <row r="416" spans="1:16" x14ac:dyDescent="0.2">
      <c r="A416" s="2"/>
      <c r="B416" s="202"/>
      <c r="C416" s="202"/>
      <c r="D416" s="202"/>
      <c r="E416" s="202"/>
      <c r="F416" s="202"/>
      <c r="G416" s="8"/>
      <c r="H416" s="2"/>
      <c r="I416" s="4"/>
      <c r="L416" s="8"/>
      <c r="M416" s="2"/>
      <c r="N416" s="4"/>
      <c r="O416" s="4"/>
      <c r="P416" s="4"/>
    </row>
    <row r="417" spans="1:16" x14ac:dyDescent="0.2">
      <c r="A417" s="2"/>
      <c r="B417" s="202"/>
      <c r="C417" s="202"/>
      <c r="D417" s="202"/>
      <c r="E417" s="202"/>
      <c r="F417" s="202"/>
      <c r="G417" s="8"/>
      <c r="H417" s="2"/>
      <c r="I417" s="4"/>
      <c r="L417" s="8"/>
      <c r="M417" s="2"/>
      <c r="N417" s="4"/>
      <c r="O417" s="4"/>
      <c r="P417" s="4"/>
    </row>
    <row r="418" spans="1:16" x14ac:dyDescent="0.2">
      <c r="A418" s="2"/>
      <c r="B418" s="202"/>
      <c r="C418" s="202"/>
      <c r="D418" s="202"/>
      <c r="E418" s="202"/>
      <c r="F418" s="202"/>
      <c r="G418" s="8"/>
      <c r="H418" s="2"/>
      <c r="I418" s="4"/>
      <c r="L418" s="8"/>
      <c r="M418" s="2"/>
      <c r="N418" s="4"/>
      <c r="O418" s="4"/>
      <c r="P418" s="4"/>
    </row>
    <row r="419" spans="1:16" x14ac:dyDescent="0.2">
      <c r="A419" s="2"/>
      <c r="B419" s="202"/>
      <c r="C419" s="202"/>
      <c r="D419" s="202"/>
      <c r="E419" s="202"/>
      <c r="F419" s="202"/>
      <c r="G419" s="8"/>
      <c r="H419" s="2"/>
      <c r="I419" s="4"/>
      <c r="L419" s="8"/>
      <c r="M419" s="2"/>
      <c r="N419" s="4"/>
      <c r="O419" s="4"/>
      <c r="P419" s="4"/>
    </row>
    <row r="420" spans="1:16" x14ac:dyDescent="0.2">
      <c r="A420" s="2"/>
      <c r="B420" s="202"/>
      <c r="C420" s="202"/>
      <c r="D420" s="202"/>
      <c r="E420" s="202"/>
      <c r="F420" s="202"/>
      <c r="G420" s="8"/>
      <c r="H420" s="2"/>
      <c r="I420" s="4"/>
      <c r="L420" s="8"/>
      <c r="M420" s="2"/>
      <c r="N420" s="4"/>
      <c r="O420" s="4"/>
      <c r="P420" s="4"/>
    </row>
    <row r="421" spans="1:16" x14ac:dyDescent="0.2">
      <c r="A421" s="2"/>
      <c r="B421" s="202"/>
      <c r="C421" s="202"/>
      <c r="D421" s="202"/>
      <c r="E421" s="202"/>
      <c r="F421" s="202"/>
      <c r="G421" s="8"/>
      <c r="H421" s="2"/>
      <c r="I421" s="4"/>
      <c r="L421" s="8"/>
      <c r="M421" s="2"/>
      <c r="N421" s="4"/>
      <c r="O421" s="4"/>
      <c r="P421" s="4"/>
    </row>
    <row r="422" spans="1:16" x14ac:dyDescent="0.2">
      <c r="A422" s="2"/>
      <c r="B422" s="202"/>
      <c r="C422" s="202"/>
      <c r="D422" s="202"/>
      <c r="E422" s="202"/>
      <c r="F422" s="202"/>
      <c r="G422" s="8"/>
      <c r="H422" s="2"/>
      <c r="I422" s="4"/>
      <c r="L422" s="8"/>
      <c r="M422" s="2"/>
      <c r="N422" s="4"/>
      <c r="O422" s="4"/>
      <c r="P422" s="4"/>
    </row>
    <row r="423" spans="1:16" x14ac:dyDescent="0.2">
      <c r="A423" s="2"/>
      <c r="B423" s="202"/>
      <c r="C423" s="202"/>
      <c r="D423" s="202"/>
      <c r="E423" s="202"/>
      <c r="F423" s="202"/>
      <c r="G423" s="8"/>
      <c r="H423" s="2"/>
      <c r="I423" s="4"/>
      <c r="L423" s="8"/>
      <c r="M423" s="2"/>
      <c r="N423" s="4"/>
      <c r="O423" s="4"/>
      <c r="P423" s="4"/>
    </row>
    <row r="424" spans="1:16" x14ac:dyDescent="0.2">
      <c r="A424" s="2"/>
      <c r="B424" s="202"/>
      <c r="C424" s="202"/>
      <c r="D424" s="202"/>
      <c r="E424" s="202"/>
      <c r="F424" s="202"/>
      <c r="G424" s="8"/>
      <c r="H424" s="2"/>
      <c r="I424" s="4"/>
      <c r="L424" s="8"/>
      <c r="M424" s="2"/>
      <c r="N424" s="4"/>
      <c r="O424" s="4"/>
      <c r="P424" s="4"/>
    </row>
    <row r="425" spans="1:16" x14ac:dyDescent="0.2">
      <c r="A425" s="2"/>
      <c r="B425" s="202"/>
      <c r="C425" s="202"/>
      <c r="D425" s="202"/>
      <c r="E425" s="202"/>
      <c r="F425" s="202"/>
      <c r="G425" s="8"/>
      <c r="H425" s="2"/>
      <c r="I425" s="4"/>
      <c r="L425" s="8"/>
      <c r="M425" s="2"/>
      <c r="N425" s="4"/>
      <c r="O425" s="4"/>
      <c r="P425" s="4"/>
    </row>
    <row r="426" spans="1:16" x14ac:dyDescent="0.2">
      <c r="A426" s="2"/>
      <c r="B426" s="202"/>
      <c r="C426" s="202"/>
      <c r="D426" s="202"/>
      <c r="E426" s="202"/>
      <c r="F426" s="202"/>
      <c r="G426" s="8"/>
      <c r="H426" s="2"/>
      <c r="I426" s="4"/>
      <c r="L426" s="8"/>
      <c r="M426" s="2"/>
      <c r="N426" s="4"/>
      <c r="O426" s="4"/>
      <c r="P426" s="4"/>
    </row>
    <row r="427" spans="1:16" x14ac:dyDescent="0.2">
      <c r="A427" s="2"/>
      <c r="B427" s="202"/>
      <c r="C427" s="202"/>
      <c r="D427" s="202"/>
      <c r="E427" s="202"/>
      <c r="F427" s="202"/>
      <c r="G427" s="8"/>
      <c r="H427" s="2"/>
      <c r="I427" s="4"/>
      <c r="L427" s="8"/>
      <c r="M427" s="2"/>
      <c r="N427" s="4"/>
      <c r="O427" s="4"/>
      <c r="P427" s="4"/>
    </row>
    <row r="428" spans="1:16" x14ac:dyDescent="0.2">
      <c r="A428" s="2"/>
      <c r="B428" s="202"/>
      <c r="C428" s="202"/>
      <c r="D428" s="202"/>
      <c r="E428" s="202"/>
      <c r="F428" s="202"/>
      <c r="G428" s="8"/>
      <c r="H428" s="2"/>
      <c r="I428" s="4"/>
      <c r="L428" s="8"/>
      <c r="M428" s="2"/>
      <c r="N428" s="4"/>
      <c r="O428" s="4"/>
      <c r="P428" s="4"/>
    </row>
    <row r="429" spans="1:16" x14ac:dyDescent="0.2">
      <c r="A429" s="2"/>
      <c r="B429" s="202"/>
      <c r="C429" s="202"/>
      <c r="D429" s="202"/>
      <c r="E429" s="202"/>
      <c r="F429" s="202"/>
      <c r="G429" s="8"/>
      <c r="H429" s="2"/>
      <c r="I429" s="4"/>
      <c r="L429" s="8"/>
      <c r="M429" s="2"/>
      <c r="N429" s="4"/>
      <c r="O429" s="4"/>
      <c r="P429" s="4"/>
    </row>
    <row r="430" spans="1:16" x14ac:dyDescent="0.2">
      <c r="A430" s="2"/>
      <c r="B430" s="202"/>
      <c r="C430" s="202"/>
      <c r="D430" s="202"/>
      <c r="E430" s="202"/>
      <c r="F430" s="202"/>
      <c r="G430" s="8"/>
      <c r="H430" s="2"/>
      <c r="I430" s="4"/>
      <c r="L430" s="8"/>
      <c r="M430" s="2"/>
      <c r="N430" s="4"/>
      <c r="O430" s="4"/>
      <c r="P430" s="4"/>
    </row>
    <row r="431" spans="1:16" x14ac:dyDescent="0.2">
      <c r="A431" s="2"/>
      <c r="B431" s="202"/>
      <c r="C431" s="202"/>
      <c r="D431" s="202"/>
      <c r="E431" s="202"/>
      <c r="F431" s="202"/>
      <c r="G431" s="8"/>
      <c r="H431" s="2"/>
      <c r="I431" s="4"/>
      <c r="L431" s="8"/>
      <c r="M431" s="2"/>
      <c r="N431" s="4"/>
      <c r="O431" s="4"/>
      <c r="P431" s="4"/>
    </row>
    <row r="432" spans="1:16" x14ac:dyDescent="0.2">
      <c r="A432" s="2"/>
      <c r="B432" s="202"/>
      <c r="C432" s="202"/>
      <c r="D432" s="202"/>
      <c r="E432" s="202"/>
      <c r="F432" s="202"/>
      <c r="G432" s="8"/>
      <c r="H432" s="2"/>
      <c r="I432" s="4"/>
      <c r="L432" s="8"/>
      <c r="M432" s="2"/>
      <c r="N432" s="4"/>
      <c r="O432" s="4"/>
      <c r="P432" s="4"/>
    </row>
    <row r="433" spans="1:16" x14ac:dyDescent="0.2">
      <c r="A433" s="2"/>
      <c r="B433" s="202"/>
      <c r="C433" s="202"/>
      <c r="D433" s="202"/>
      <c r="E433" s="202"/>
      <c r="F433" s="202"/>
      <c r="G433" s="8"/>
      <c r="H433" s="2"/>
      <c r="I433" s="4"/>
      <c r="L433" s="8"/>
      <c r="M433" s="2"/>
      <c r="N433" s="4"/>
      <c r="O433" s="4"/>
      <c r="P433" s="4"/>
    </row>
    <row r="434" spans="1:16" x14ac:dyDescent="0.2">
      <c r="A434" s="2"/>
      <c r="B434" s="202"/>
      <c r="C434" s="202"/>
      <c r="D434" s="202"/>
      <c r="E434" s="202"/>
      <c r="F434" s="202"/>
      <c r="G434" s="8"/>
      <c r="H434" s="2"/>
      <c r="I434" s="4"/>
      <c r="L434" s="8"/>
      <c r="M434" s="2"/>
      <c r="N434" s="4"/>
      <c r="O434" s="4"/>
      <c r="P434" s="4"/>
    </row>
    <row r="435" spans="1:16" x14ac:dyDescent="0.2">
      <c r="A435" s="2"/>
      <c r="B435" s="202"/>
      <c r="C435" s="202"/>
      <c r="D435" s="202"/>
      <c r="E435" s="202"/>
      <c r="F435" s="202"/>
      <c r="G435" s="8"/>
      <c r="H435" s="2"/>
      <c r="I435" s="4"/>
      <c r="L435" s="8"/>
      <c r="M435" s="2"/>
      <c r="N435" s="4"/>
      <c r="O435" s="4"/>
      <c r="P435" s="4"/>
    </row>
    <row r="436" spans="1:16" x14ac:dyDescent="0.2">
      <c r="A436" s="2"/>
      <c r="B436" s="202"/>
      <c r="C436" s="202"/>
      <c r="D436" s="202"/>
      <c r="E436" s="202"/>
      <c r="F436" s="202"/>
      <c r="G436" s="8"/>
      <c r="H436" s="2"/>
      <c r="I436" s="4"/>
      <c r="L436" s="8"/>
      <c r="M436" s="2"/>
      <c r="N436" s="4"/>
      <c r="O436" s="4"/>
      <c r="P436" s="4"/>
    </row>
    <row r="437" spans="1:16" x14ac:dyDescent="0.2">
      <c r="A437" s="2"/>
      <c r="B437" s="202"/>
      <c r="C437" s="202"/>
      <c r="D437" s="202"/>
      <c r="E437" s="202"/>
      <c r="F437" s="202"/>
      <c r="G437" s="8"/>
      <c r="H437" s="2"/>
      <c r="I437" s="4"/>
      <c r="L437" s="8"/>
      <c r="M437" s="2"/>
      <c r="N437" s="4"/>
      <c r="O437" s="4"/>
      <c r="P437" s="4"/>
    </row>
    <row r="438" spans="1:16" x14ac:dyDescent="0.2">
      <c r="A438" s="2"/>
      <c r="B438" s="202"/>
      <c r="C438" s="202"/>
      <c r="D438" s="202"/>
      <c r="E438" s="202"/>
      <c r="F438" s="202"/>
      <c r="G438" s="8"/>
      <c r="H438" s="2"/>
      <c r="I438" s="4"/>
      <c r="L438" s="8"/>
      <c r="M438" s="2"/>
      <c r="N438" s="4"/>
      <c r="O438" s="4"/>
      <c r="P438" s="4"/>
    </row>
    <row r="439" spans="1:16" x14ac:dyDescent="0.2">
      <c r="A439" s="2"/>
      <c r="B439" s="202"/>
      <c r="C439" s="202"/>
      <c r="D439" s="202"/>
      <c r="E439" s="202"/>
      <c r="F439" s="202"/>
      <c r="G439" s="8"/>
      <c r="H439" s="2"/>
      <c r="I439" s="4"/>
      <c r="L439" s="8"/>
      <c r="M439" s="2"/>
      <c r="N439" s="4"/>
      <c r="O439" s="4"/>
      <c r="P439" s="4"/>
    </row>
    <row r="440" spans="1:16" x14ac:dyDescent="0.2">
      <c r="A440" s="2"/>
      <c r="B440" s="202"/>
      <c r="C440" s="202"/>
      <c r="D440" s="202"/>
      <c r="E440" s="202"/>
      <c r="F440" s="202"/>
      <c r="G440" s="8"/>
      <c r="H440" s="2"/>
      <c r="I440" s="4"/>
      <c r="L440" s="8"/>
      <c r="M440" s="2"/>
      <c r="N440" s="4"/>
      <c r="O440" s="4"/>
      <c r="P440" s="4"/>
    </row>
    <row r="441" spans="1:16" x14ac:dyDescent="0.2">
      <c r="A441" s="2"/>
      <c r="B441" s="202"/>
      <c r="C441" s="202"/>
      <c r="D441" s="202"/>
      <c r="E441" s="202"/>
      <c r="F441" s="202"/>
      <c r="G441" s="8"/>
      <c r="H441" s="2"/>
      <c r="I441" s="4"/>
      <c r="L441" s="8"/>
      <c r="M441" s="2"/>
      <c r="N441" s="4"/>
      <c r="O441" s="4"/>
      <c r="P441" s="4"/>
    </row>
    <row r="442" spans="1:16" x14ac:dyDescent="0.2">
      <c r="A442" s="2"/>
      <c r="B442" s="202"/>
      <c r="C442" s="202"/>
      <c r="D442" s="202"/>
      <c r="E442" s="202"/>
      <c r="F442" s="202"/>
      <c r="G442" s="8"/>
      <c r="H442" s="2"/>
      <c r="I442" s="4"/>
      <c r="L442" s="8"/>
      <c r="M442" s="2"/>
      <c r="N442" s="4"/>
      <c r="O442" s="4"/>
      <c r="P442" s="4"/>
    </row>
    <row r="443" spans="1:16" x14ac:dyDescent="0.2">
      <c r="A443" s="2"/>
      <c r="B443" s="202"/>
      <c r="C443" s="202"/>
      <c r="D443" s="202"/>
      <c r="E443" s="202"/>
      <c r="F443" s="202"/>
      <c r="G443" s="8"/>
      <c r="H443" s="2"/>
      <c r="I443" s="4"/>
      <c r="L443" s="8"/>
      <c r="M443" s="2"/>
      <c r="N443" s="4"/>
      <c r="O443" s="4"/>
      <c r="P443" s="4"/>
    </row>
    <row r="444" spans="1:16" x14ac:dyDescent="0.2">
      <c r="A444" s="2"/>
      <c r="B444" s="202"/>
      <c r="C444" s="202"/>
      <c r="D444" s="202"/>
      <c r="E444" s="202"/>
      <c r="F444" s="202"/>
      <c r="G444" s="8"/>
      <c r="H444" s="2"/>
      <c r="I444" s="4"/>
      <c r="L444" s="8"/>
      <c r="M444" s="2"/>
      <c r="N444" s="4"/>
      <c r="O444" s="4"/>
      <c r="P444" s="4"/>
    </row>
    <row r="445" spans="1:16" x14ac:dyDescent="0.2">
      <c r="A445" s="2"/>
      <c r="B445" s="202"/>
      <c r="C445" s="202"/>
      <c r="D445" s="202"/>
      <c r="E445" s="202"/>
      <c r="F445" s="202"/>
      <c r="G445" s="8"/>
      <c r="H445" s="2"/>
      <c r="I445" s="4"/>
      <c r="L445" s="8"/>
      <c r="M445" s="2"/>
      <c r="N445" s="4"/>
      <c r="O445" s="4"/>
      <c r="P445" s="4"/>
    </row>
    <row r="446" spans="1:16" x14ac:dyDescent="0.2">
      <c r="A446" s="2"/>
      <c r="B446" s="202"/>
      <c r="C446" s="202"/>
      <c r="D446" s="202"/>
      <c r="E446" s="202"/>
      <c r="F446" s="202"/>
      <c r="G446" s="8"/>
      <c r="H446" s="2"/>
      <c r="I446" s="4"/>
      <c r="L446" s="8"/>
      <c r="M446" s="2"/>
      <c r="N446" s="4"/>
      <c r="O446" s="4"/>
      <c r="P446" s="4"/>
    </row>
    <row r="447" spans="1:16" x14ac:dyDescent="0.2">
      <c r="A447" s="2"/>
      <c r="B447" s="202"/>
      <c r="C447" s="202"/>
      <c r="D447" s="202"/>
      <c r="E447" s="202"/>
      <c r="F447" s="202"/>
      <c r="G447" s="8"/>
      <c r="H447" s="2"/>
      <c r="I447" s="4"/>
      <c r="L447" s="8"/>
      <c r="M447" s="2"/>
      <c r="N447" s="4"/>
      <c r="O447" s="4"/>
      <c r="P447" s="4"/>
    </row>
    <row r="448" spans="1:16" x14ac:dyDescent="0.2">
      <c r="A448" s="2"/>
      <c r="B448" s="202"/>
      <c r="C448" s="202"/>
      <c r="D448" s="202"/>
      <c r="E448" s="202"/>
      <c r="F448" s="202"/>
      <c r="G448" s="8"/>
      <c r="H448" s="2"/>
      <c r="I448" s="4"/>
      <c r="L448" s="8"/>
      <c r="M448" s="2"/>
      <c r="N448" s="4"/>
      <c r="O448" s="4"/>
      <c r="P448" s="4"/>
    </row>
    <row r="449" spans="1:16" x14ac:dyDescent="0.2">
      <c r="A449" s="2"/>
      <c r="B449" s="202"/>
      <c r="C449" s="202"/>
      <c r="D449" s="202"/>
      <c r="E449" s="202"/>
      <c r="F449" s="202"/>
      <c r="G449" s="8"/>
      <c r="H449" s="2"/>
      <c r="I449" s="4"/>
      <c r="L449" s="8"/>
      <c r="M449" s="2"/>
      <c r="N449" s="4"/>
      <c r="O449" s="4"/>
      <c r="P449" s="4"/>
    </row>
    <row r="450" spans="1:16" x14ac:dyDescent="0.2">
      <c r="A450" s="2"/>
      <c r="B450" s="202"/>
      <c r="C450" s="202"/>
      <c r="D450" s="202"/>
      <c r="E450" s="202"/>
      <c r="F450" s="202"/>
      <c r="G450" s="8"/>
      <c r="H450" s="2"/>
      <c r="I450" s="4"/>
      <c r="L450" s="8"/>
      <c r="M450" s="2"/>
      <c r="N450" s="4"/>
      <c r="O450" s="4"/>
      <c r="P450" s="4"/>
    </row>
    <row r="451" spans="1:16" x14ac:dyDescent="0.2">
      <c r="A451" s="2"/>
      <c r="B451" s="202"/>
      <c r="C451" s="202"/>
      <c r="D451" s="202"/>
      <c r="E451" s="202"/>
      <c r="F451" s="202"/>
      <c r="G451" s="8"/>
      <c r="H451" s="2"/>
      <c r="I451" s="4"/>
      <c r="L451" s="8"/>
      <c r="M451" s="2"/>
      <c r="N451" s="4"/>
      <c r="O451" s="4"/>
      <c r="P451" s="4"/>
    </row>
    <row r="452" spans="1:16" x14ac:dyDescent="0.2">
      <c r="A452" s="2"/>
      <c r="B452" s="202"/>
      <c r="C452" s="202"/>
      <c r="D452" s="202"/>
      <c r="E452" s="202"/>
      <c r="F452" s="202"/>
      <c r="G452" s="8"/>
      <c r="H452" s="2"/>
      <c r="I452" s="4"/>
      <c r="L452" s="8"/>
      <c r="M452" s="2"/>
      <c r="N452" s="4"/>
      <c r="O452" s="4"/>
      <c r="P452" s="4"/>
    </row>
    <row r="453" spans="1:16" x14ac:dyDescent="0.2">
      <c r="A453" s="2"/>
      <c r="B453" s="202"/>
      <c r="C453" s="202"/>
      <c r="D453" s="202"/>
      <c r="E453" s="202"/>
      <c r="F453" s="202"/>
      <c r="G453" s="8"/>
      <c r="H453" s="2"/>
      <c r="I453" s="4"/>
      <c r="L453" s="8"/>
      <c r="M453" s="2"/>
      <c r="N453" s="4"/>
      <c r="O453" s="4"/>
      <c r="P453" s="4"/>
    </row>
    <row r="454" spans="1:16" x14ac:dyDescent="0.2">
      <c r="A454" s="2"/>
      <c r="B454" s="202"/>
      <c r="C454" s="202"/>
      <c r="D454" s="202"/>
      <c r="E454" s="202"/>
      <c r="F454" s="202"/>
      <c r="G454" s="8"/>
      <c r="H454" s="2"/>
      <c r="I454" s="4"/>
      <c r="L454" s="8"/>
      <c r="M454" s="2"/>
      <c r="N454" s="4"/>
      <c r="O454" s="4"/>
      <c r="P454" s="4"/>
    </row>
    <row r="455" spans="1:16" x14ac:dyDescent="0.2">
      <c r="A455" s="2"/>
      <c r="B455" s="202"/>
      <c r="C455" s="202"/>
      <c r="D455" s="202"/>
      <c r="E455" s="202"/>
      <c r="F455" s="202"/>
      <c r="G455" s="8"/>
      <c r="H455" s="2"/>
      <c r="I455" s="4"/>
      <c r="L455" s="8"/>
      <c r="M455" s="2"/>
      <c r="N455" s="4"/>
      <c r="O455" s="4"/>
      <c r="P455" s="4"/>
    </row>
    <row r="456" spans="1:16" x14ac:dyDescent="0.2">
      <c r="A456" s="2"/>
      <c r="B456" s="202"/>
      <c r="C456" s="202"/>
      <c r="D456" s="202"/>
      <c r="E456" s="202"/>
      <c r="F456" s="202"/>
      <c r="G456" s="8"/>
      <c r="H456" s="2"/>
      <c r="I456" s="4"/>
      <c r="L456" s="8"/>
      <c r="M456" s="2"/>
      <c r="N456" s="4"/>
      <c r="O456" s="4"/>
      <c r="P456" s="4"/>
    </row>
    <row r="457" spans="1:16" x14ac:dyDescent="0.2">
      <c r="A457" s="2"/>
      <c r="B457" s="202"/>
      <c r="C457" s="202"/>
      <c r="D457" s="202"/>
      <c r="E457" s="202"/>
      <c r="F457" s="202"/>
      <c r="G457" s="8"/>
      <c r="H457" s="2"/>
      <c r="I457" s="4"/>
      <c r="L457" s="8"/>
      <c r="M457" s="2"/>
      <c r="N457" s="4"/>
      <c r="O457" s="4"/>
      <c r="P457" s="4"/>
    </row>
    <row r="458" spans="1:16" x14ac:dyDescent="0.2">
      <c r="A458" s="2"/>
      <c r="B458" s="202"/>
      <c r="C458" s="202"/>
      <c r="D458" s="202"/>
      <c r="E458" s="202"/>
      <c r="F458" s="202"/>
      <c r="G458" s="8"/>
      <c r="H458" s="2"/>
      <c r="I458" s="4"/>
      <c r="L458" s="8"/>
      <c r="M458" s="2"/>
      <c r="N458" s="4"/>
      <c r="O458" s="4"/>
      <c r="P458" s="4"/>
    </row>
    <row r="459" spans="1:16" x14ac:dyDescent="0.2">
      <c r="A459" s="2"/>
      <c r="B459" s="202"/>
      <c r="C459" s="202"/>
      <c r="D459" s="202"/>
      <c r="E459" s="202"/>
      <c r="F459" s="202"/>
      <c r="G459" s="8"/>
      <c r="H459" s="2"/>
      <c r="I459" s="4"/>
      <c r="L459" s="8"/>
      <c r="M459" s="2"/>
      <c r="N459" s="4"/>
      <c r="O459" s="4"/>
      <c r="P459" s="4"/>
    </row>
    <row r="460" spans="1:16" x14ac:dyDescent="0.2">
      <c r="A460" s="2"/>
      <c r="B460" s="202"/>
      <c r="C460" s="202"/>
      <c r="D460" s="202"/>
      <c r="E460" s="202"/>
      <c r="F460" s="202"/>
      <c r="G460" s="8"/>
      <c r="H460" s="2"/>
      <c r="I460" s="4"/>
      <c r="L460" s="8"/>
      <c r="M460" s="2"/>
      <c r="N460" s="4"/>
      <c r="O460" s="4"/>
      <c r="P460" s="4"/>
    </row>
    <row r="461" spans="1:16" x14ac:dyDescent="0.2">
      <c r="A461" s="2"/>
      <c r="B461" s="202"/>
      <c r="C461" s="202"/>
      <c r="D461" s="202"/>
      <c r="E461" s="202"/>
      <c r="F461" s="202"/>
      <c r="G461" s="8"/>
      <c r="H461" s="2"/>
      <c r="I461" s="4"/>
      <c r="L461" s="8"/>
      <c r="M461" s="2"/>
      <c r="N461" s="4"/>
      <c r="O461" s="4"/>
      <c r="P461" s="4"/>
    </row>
    <row r="462" spans="1:16" x14ac:dyDescent="0.2">
      <c r="A462" s="2"/>
      <c r="B462" s="202"/>
      <c r="C462" s="202"/>
      <c r="D462" s="202"/>
      <c r="E462" s="202"/>
      <c r="F462" s="202"/>
      <c r="G462" s="8"/>
      <c r="H462" s="2"/>
      <c r="I462" s="4"/>
      <c r="L462" s="8"/>
      <c r="M462" s="2"/>
      <c r="N462" s="4"/>
      <c r="O462" s="4"/>
      <c r="P462" s="4"/>
    </row>
    <row r="463" spans="1:16" x14ac:dyDescent="0.2">
      <c r="A463" s="2"/>
      <c r="B463" s="202"/>
      <c r="C463" s="202"/>
      <c r="D463" s="202"/>
      <c r="E463" s="202"/>
      <c r="F463" s="202"/>
      <c r="G463" s="8"/>
      <c r="H463" s="2"/>
      <c r="I463" s="4"/>
      <c r="L463" s="8"/>
      <c r="M463" s="2"/>
      <c r="N463" s="4"/>
      <c r="O463" s="4"/>
      <c r="P463" s="4"/>
    </row>
    <row r="464" spans="1:16" x14ac:dyDescent="0.2">
      <c r="A464" s="2"/>
      <c r="B464" s="202"/>
      <c r="C464" s="202"/>
      <c r="D464" s="202"/>
      <c r="E464" s="202"/>
      <c r="F464" s="202"/>
      <c r="G464" s="8"/>
      <c r="H464" s="2"/>
      <c r="I464" s="4"/>
      <c r="L464" s="8"/>
      <c r="M464" s="2"/>
      <c r="N464" s="4"/>
      <c r="O464" s="4"/>
      <c r="P464" s="4"/>
    </row>
    <row r="465" spans="1:16" x14ac:dyDescent="0.2">
      <c r="A465" s="2"/>
      <c r="B465" s="202"/>
      <c r="C465" s="202"/>
      <c r="D465" s="202"/>
      <c r="E465" s="202"/>
      <c r="F465" s="202"/>
      <c r="G465" s="8"/>
      <c r="H465" s="2"/>
      <c r="I465" s="4"/>
      <c r="L465" s="8"/>
      <c r="M465" s="2"/>
      <c r="N465" s="4"/>
      <c r="O465" s="4"/>
      <c r="P465" s="4"/>
    </row>
    <row r="466" spans="1:16" x14ac:dyDescent="0.2">
      <c r="A466" s="2"/>
      <c r="B466" s="202"/>
      <c r="C466" s="202"/>
      <c r="D466" s="202"/>
      <c r="E466" s="202"/>
      <c r="F466" s="202"/>
      <c r="G466" s="8"/>
      <c r="H466" s="2"/>
      <c r="I466" s="4"/>
      <c r="L466" s="8"/>
      <c r="M466" s="2"/>
      <c r="N466" s="4"/>
      <c r="O466" s="4"/>
      <c r="P466" s="4"/>
    </row>
    <row r="467" spans="1:16" x14ac:dyDescent="0.2">
      <c r="A467" s="2"/>
      <c r="B467" s="202"/>
      <c r="C467" s="202"/>
      <c r="D467" s="202"/>
      <c r="E467" s="202"/>
      <c r="F467" s="202"/>
      <c r="G467" s="8"/>
      <c r="H467" s="2"/>
      <c r="I467" s="4"/>
      <c r="L467" s="8"/>
      <c r="M467" s="2"/>
      <c r="N467" s="4"/>
      <c r="O467" s="4"/>
      <c r="P467" s="4"/>
    </row>
    <row r="468" spans="1:16" x14ac:dyDescent="0.2">
      <c r="A468" s="2"/>
      <c r="B468" s="202"/>
      <c r="C468" s="202"/>
      <c r="D468" s="202"/>
      <c r="E468" s="202"/>
      <c r="F468" s="202"/>
      <c r="G468" s="8"/>
      <c r="H468" s="2"/>
      <c r="I468" s="4"/>
      <c r="L468" s="8"/>
      <c r="M468" s="2"/>
      <c r="N468" s="4"/>
      <c r="O468" s="4"/>
      <c r="P468" s="4"/>
    </row>
    <row r="469" spans="1:16" x14ac:dyDescent="0.2">
      <c r="A469" s="2"/>
      <c r="B469" s="202"/>
      <c r="C469" s="202"/>
      <c r="D469" s="202"/>
      <c r="E469" s="202"/>
      <c r="F469" s="202"/>
      <c r="G469" s="8"/>
      <c r="H469" s="2"/>
      <c r="I469" s="4"/>
      <c r="L469" s="8"/>
      <c r="M469" s="2"/>
      <c r="N469" s="4"/>
      <c r="O469" s="4"/>
      <c r="P469" s="4"/>
    </row>
    <row r="470" spans="1:16" x14ac:dyDescent="0.2">
      <c r="A470" s="2"/>
      <c r="B470" s="202"/>
      <c r="C470" s="202"/>
      <c r="D470" s="202"/>
      <c r="E470" s="202"/>
      <c r="F470" s="202"/>
      <c r="G470" s="8"/>
      <c r="H470" s="2"/>
      <c r="I470" s="4"/>
      <c r="L470" s="8"/>
      <c r="M470" s="2"/>
      <c r="N470" s="4"/>
      <c r="O470" s="4"/>
      <c r="P470" s="4"/>
    </row>
    <row r="471" spans="1:16" x14ac:dyDescent="0.2">
      <c r="A471" s="2"/>
      <c r="B471" s="202"/>
      <c r="C471" s="202"/>
      <c r="D471" s="202"/>
      <c r="E471" s="202"/>
      <c r="F471" s="202"/>
      <c r="G471" s="8"/>
      <c r="H471" s="2"/>
      <c r="I471" s="4"/>
      <c r="L471" s="8"/>
      <c r="M471" s="2"/>
      <c r="N471" s="4"/>
      <c r="O471" s="4"/>
      <c r="P471" s="4"/>
    </row>
    <row r="472" spans="1:16" x14ac:dyDescent="0.2">
      <c r="A472" s="2"/>
      <c r="B472" s="202"/>
      <c r="C472" s="202"/>
      <c r="D472" s="202"/>
      <c r="E472" s="202"/>
      <c r="F472" s="202"/>
      <c r="G472" s="8"/>
      <c r="H472" s="2"/>
      <c r="I472" s="4"/>
      <c r="L472" s="8"/>
      <c r="M472" s="2"/>
      <c r="N472" s="4"/>
      <c r="O472" s="4"/>
      <c r="P472" s="4"/>
    </row>
    <row r="473" spans="1:16" x14ac:dyDescent="0.2">
      <c r="A473" s="2"/>
      <c r="B473" s="202"/>
      <c r="C473" s="202"/>
      <c r="D473" s="202"/>
      <c r="E473" s="202"/>
      <c r="F473" s="202"/>
      <c r="G473" s="8"/>
      <c r="H473" s="2"/>
      <c r="I473" s="4"/>
      <c r="L473" s="8"/>
      <c r="M473" s="2"/>
      <c r="N473" s="4"/>
      <c r="O473" s="4"/>
      <c r="P473" s="4"/>
    </row>
    <row r="474" spans="1:16" x14ac:dyDescent="0.2">
      <c r="A474" s="2"/>
      <c r="B474" s="202"/>
      <c r="C474" s="202"/>
      <c r="D474" s="202"/>
      <c r="E474" s="202"/>
      <c r="F474" s="202"/>
      <c r="G474" s="8"/>
      <c r="H474" s="2"/>
      <c r="I474" s="4"/>
      <c r="L474" s="8"/>
      <c r="M474" s="2"/>
      <c r="N474" s="4"/>
      <c r="O474" s="4"/>
      <c r="P474" s="4"/>
    </row>
    <row r="475" spans="1:16" x14ac:dyDescent="0.2">
      <c r="A475" s="2"/>
      <c r="B475" s="202"/>
      <c r="C475" s="202"/>
      <c r="D475" s="202"/>
      <c r="E475" s="202"/>
      <c r="F475" s="202"/>
      <c r="G475" s="8"/>
      <c r="H475" s="2"/>
      <c r="I475" s="4"/>
      <c r="L475" s="8"/>
      <c r="M475" s="2"/>
      <c r="N475" s="4"/>
      <c r="O475" s="4"/>
      <c r="P475" s="4"/>
    </row>
    <row r="476" spans="1:16" x14ac:dyDescent="0.2">
      <c r="A476" s="2"/>
      <c r="B476" s="202"/>
      <c r="C476" s="202"/>
      <c r="D476" s="202"/>
      <c r="E476" s="202"/>
      <c r="F476" s="202"/>
      <c r="G476" s="8"/>
      <c r="H476" s="2"/>
      <c r="I476" s="4"/>
      <c r="L476" s="8"/>
      <c r="M476" s="2"/>
      <c r="N476" s="4"/>
      <c r="O476" s="4"/>
      <c r="P476" s="4"/>
    </row>
    <row r="477" spans="1:16" x14ac:dyDescent="0.2">
      <c r="A477" s="2"/>
      <c r="B477" s="202"/>
      <c r="C477" s="202"/>
      <c r="D477" s="202"/>
      <c r="E477" s="202"/>
      <c r="F477" s="202"/>
      <c r="G477" s="8"/>
      <c r="H477" s="2"/>
      <c r="I477" s="4"/>
      <c r="L477" s="8"/>
      <c r="M477" s="2"/>
      <c r="N477" s="4"/>
      <c r="O477" s="4"/>
      <c r="P477" s="4"/>
    </row>
    <row r="478" spans="1:16" x14ac:dyDescent="0.2">
      <c r="A478" s="2"/>
      <c r="B478" s="202"/>
      <c r="C478" s="202"/>
      <c r="D478" s="202"/>
      <c r="E478" s="202"/>
      <c r="F478" s="202"/>
      <c r="G478" s="8"/>
      <c r="H478" s="2"/>
      <c r="I478" s="4"/>
      <c r="L478" s="8"/>
      <c r="M478" s="2"/>
      <c r="N478" s="4"/>
      <c r="O478" s="4"/>
      <c r="P478" s="4"/>
    </row>
    <row r="479" spans="1:16" x14ac:dyDescent="0.2">
      <c r="A479" s="2"/>
      <c r="B479" s="202"/>
      <c r="C479" s="202"/>
      <c r="D479" s="202"/>
      <c r="E479" s="202"/>
      <c r="F479" s="202"/>
      <c r="G479" s="8"/>
      <c r="H479" s="2"/>
      <c r="I479" s="4"/>
      <c r="L479" s="8"/>
      <c r="M479" s="2"/>
      <c r="N479" s="4"/>
      <c r="O479" s="4"/>
      <c r="P479" s="4"/>
    </row>
    <row r="480" spans="1:16" x14ac:dyDescent="0.2">
      <c r="A480" s="2"/>
      <c r="B480" s="202"/>
      <c r="C480" s="202"/>
      <c r="D480" s="202"/>
      <c r="E480" s="202"/>
      <c r="F480" s="202"/>
      <c r="G480" s="8"/>
      <c r="H480" s="2"/>
      <c r="I480" s="4"/>
      <c r="L480" s="8"/>
      <c r="M480" s="2"/>
      <c r="N480" s="4"/>
      <c r="O480" s="4"/>
      <c r="P480" s="4"/>
    </row>
    <row r="481" spans="1:16" x14ac:dyDescent="0.2">
      <c r="A481" s="2"/>
      <c r="B481" s="202"/>
      <c r="C481" s="202"/>
      <c r="D481" s="202"/>
      <c r="E481" s="202"/>
      <c r="F481" s="202"/>
      <c r="G481" s="8"/>
      <c r="H481" s="2"/>
      <c r="I481" s="4"/>
      <c r="L481" s="8"/>
      <c r="M481" s="2"/>
      <c r="N481" s="4"/>
      <c r="O481" s="4"/>
      <c r="P481" s="4"/>
    </row>
    <row r="482" spans="1:16" x14ac:dyDescent="0.2">
      <c r="A482" s="2"/>
      <c r="B482" s="202"/>
      <c r="C482" s="202"/>
      <c r="D482" s="202"/>
      <c r="E482" s="202"/>
      <c r="F482" s="202"/>
      <c r="G482" s="8"/>
      <c r="H482" s="2"/>
      <c r="I482" s="4"/>
      <c r="L482" s="8"/>
      <c r="M482" s="2"/>
      <c r="N482" s="4"/>
      <c r="O482" s="4"/>
      <c r="P482" s="4"/>
    </row>
    <row r="483" spans="1:16" x14ac:dyDescent="0.2">
      <c r="A483" s="2"/>
      <c r="B483" s="202"/>
      <c r="C483" s="202"/>
      <c r="D483" s="202"/>
      <c r="E483" s="202"/>
      <c r="F483" s="202"/>
      <c r="G483" s="8"/>
      <c r="H483" s="2"/>
      <c r="I483" s="4"/>
      <c r="L483" s="8"/>
      <c r="M483" s="2"/>
      <c r="N483" s="4"/>
      <c r="O483" s="4"/>
      <c r="P483" s="4"/>
    </row>
    <row r="484" spans="1:16" x14ac:dyDescent="0.2">
      <c r="A484" s="2"/>
      <c r="B484" s="202"/>
      <c r="C484" s="202"/>
      <c r="D484" s="202"/>
      <c r="E484" s="202"/>
      <c r="F484" s="202"/>
      <c r="G484" s="8"/>
      <c r="H484" s="2"/>
      <c r="I484" s="4"/>
      <c r="L484" s="8"/>
      <c r="M484" s="2"/>
      <c r="N484" s="4"/>
      <c r="O484" s="4"/>
      <c r="P484" s="4"/>
    </row>
    <row r="485" spans="1:16" x14ac:dyDescent="0.2">
      <c r="A485" s="2"/>
      <c r="B485" s="202"/>
      <c r="C485" s="202"/>
      <c r="D485" s="202"/>
      <c r="E485" s="202"/>
      <c r="F485" s="202"/>
      <c r="G485" s="8"/>
      <c r="H485" s="2"/>
      <c r="I485" s="4"/>
      <c r="L485" s="8"/>
      <c r="M485" s="2"/>
      <c r="N485" s="4"/>
      <c r="O485" s="4"/>
      <c r="P485" s="4"/>
    </row>
    <row r="486" spans="1:16" x14ac:dyDescent="0.2">
      <c r="A486" s="2"/>
      <c r="B486" s="202"/>
      <c r="C486" s="202"/>
      <c r="D486" s="202"/>
      <c r="E486" s="202"/>
      <c r="F486" s="202"/>
      <c r="G486" s="8"/>
      <c r="H486" s="2"/>
      <c r="I486" s="4"/>
      <c r="L486" s="8"/>
      <c r="M486" s="2"/>
      <c r="N486" s="4"/>
      <c r="O486" s="4"/>
      <c r="P486" s="4"/>
    </row>
    <row r="487" spans="1:16" x14ac:dyDescent="0.2">
      <c r="A487" s="2"/>
      <c r="B487" s="202"/>
      <c r="C487" s="202"/>
      <c r="D487" s="202"/>
      <c r="E487" s="202"/>
      <c r="F487" s="202"/>
      <c r="G487" s="8"/>
      <c r="H487" s="2"/>
      <c r="I487" s="4"/>
      <c r="L487" s="8"/>
      <c r="M487" s="2"/>
      <c r="N487" s="4"/>
      <c r="O487" s="4"/>
      <c r="P487" s="4"/>
    </row>
    <row r="488" spans="1:16" x14ac:dyDescent="0.2">
      <c r="A488" s="2"/>
      <c r="B488" s="202"/>
      <c r="C488" s="202"/>
      <c r="D488" s="202"/>
      <c r="E488" s="202"/>
      <c r="F488" s="202"/>
      <c r="G488" s="8"/>
      <c r="H488" s="2"/>
      <c r="I488" s="4"/>
      <c r="L488" s="8"/>
      <c r="M488" s="2"/>
      <c r="N488" s="4"/>
      <c r="O488" s="4"/>
      <c r="P488" s="4"/>
    </row>
    <row r="489" spans="1:16" x14ac:dyDescent="0.2">
      <c r="A489" s="2"/>
      <c r="B489" s="202"/>
      <c r="C489" s="202"/>
      <c r="D489" s="202"/>
      <c r="E489" s="202"/>
      <c r="F489" s="202"/>
      <c r="G489" s="8"/>
      <c r="H489" s="2"/>
      <c r="I489" s="4"/>
      <c r="L489" s="8"/>
      <c r="M489" s="2"/>
      <c r="N489" s="4"/>
      <c r="O489" s="4"/>
      <c r="P489" s="4"/>
    </row>
    <row r="490" spans="1:16" x14ac:dyDescent="0.2">
      <c r="A490" s="2"/>
      <c r="B490" s="202"/>
      <c r="C490" s="202"/>
      <c r="D490" s="202"/>
      <c r="E490" s="202"/>
      <c r="F490" s="202"/>
      <c r="G490" s="8"/>
      <c r="H490" s="2"/>
      <c r="I490" s="4"/>
      <c r="L490" s="8"/>
      <c r="M490" s="2"/>
      <c r="N490" s="4"/>
      <c r="O490" s="4"/>
      <c r="P490" s="4"/>
    </row>
    <row r="491" spans="1:16" x14ac:dyDescent="0.2">
      <c r="A491" s="2"/>
      <c r="B491" s="202"/>
      <c r="C491" s="202"/>
      <c r="D491" s="202"/>
      <c r="E491" s="202"/>
      <c r="F491" s="202"/>
      <c r="G491" s="8"/>
      <c r="H491" s="2"/>
      <c r="I491" s="4"/>
      <c r="L491" s="8"/>
      <c r="M491" s="2"/>
      <c r="N491" s="4"/>
      <c r="O491" s="4"/>
      <c r="P491" s="4"/>
    </row>
    <row r="492" spans="1:16" x14ac:dyDescent="0.2">
      <c r="A492" s="2"/>
      <c r="B492" s="202"/>
      <c r="C492" s="202"/>
      <c r="D492" s="202"/>
      <c r="E492" s="202"/>
      <c r="F492" s="202"/>
      <c r="G492" s="8"/>
      <c r="H492" s="2"/>
      <c r="I492" s="4"/>
      <c r="L492" s="8"/>
      <c r="M492" s="2"/>
      <c r="N492" s="4"/>
      <c r="O492" s="4"/>
      <c r="P492" s="4"/>
    </row>
    <row r="493" spans="1:16" x14ac:dyDescent="0.2">
      <c r="A493" s="2"/>
      <c r="B493" s="202"/>
      <c r="C493" s="202"/>
      <c r="D493" s="202"/>
      <c r="E493" s="202"/>
      <c r="F493" s="202"/>
      <c r="G493" s="8"/>
      <c r="H493" s="2"/>
      <c r="I493" s="4"/>
      <c r="L493" s="8"/>
      <c r="M493" s="2"/>
      <c r="N493" s="4"/>
      <c r="O493" s="4"/>
      <c r="P493" s="4"/>
    </row>
    <row r="494" spans="1:16" x14ac:dyDescent="0.2">
      <c r="A494" s="2"/>
      <c r="B494" s="202"/>
      <c r="C494" s="202"/>
      <c r="D494" s="202"/>
      <c r="E494" s="202"/>
      <c r="F494" s="202"/>
      <c r="G494" s="8"/>
      <c r="H494" s="2"/>
      <c r="I494" s="4"/>
      <c r="L494" s="8"/>
      <c r="M494" s="2"/>
      <c r="N494" s="4"/>
      <c r="O494" s="4"/>
      <c r="P494" s="4"/>
    </row>
    <row r="495" spans="1:16" x14ac:dyDescent="0.2">
      <c r="A495" s="2"/>
      <c r="B495" s="202"/>
      <c r="C495" s="202"/>
      <c r="D495" s="202"/>
      <c r="E495" s="202"/>
      <c r="F495" s="202"/>
      <c r="G495" s="8"/>
      <c r="H495" s="2"/>
      <c r="I495" s="4"/>
      <c r="L495" s="8"/>
      <c r="M495" s="2"/>
      <c r="N495" s="4"/>
      <c r="O495" s="4"/>
      <c r="P495" s="4"/>
    </row>
    <row r="496" spans="1:16" x14ac:dyDescent="0.2">
      <c r="A496" s="2"/>
      <c r="B496" s="202"/>
      <c r="C496" s="202"/>
      <c r="D496" s="202"/>
      <c r="E496" s="202"/>
      <c r="F496" s="202"/>
      <c r="G496" s="8"/>
      <c r="H496" s="2"/>
      <c r="I496" s="4"/>
      <c r="L496" s="8"/>
      <c r="M496" s="2"/>
      <c r="N496" s="4"/>
      <c r="O496" s="4"/>
      <c r="P496" s="4"/>
    </row>
    <row r="497" spans="1:16" x14ac:dyDescent="0.2">
      <c r="A497" s="2"/>
      <c r="B497" s="202"/>
      <c r="C497" s="202"/>
      <c r="D497" s="202"/>
      <c r="E497" s="202"/>
      <c r="F497" s="202"/>
      <c r="G497" s="8"/>
      <c r="H497" s="2"/>
      <c r="I497" s="4"/>
      <c r="L497" s="8"/>
      <c r="M497" s="2"/>
      <c r="N497" s="4"/>
      <c r="O497" s="4"/>
      <c r="P497" s="4"/>
    </row>
    <row r="498" spans="1:16" x14ac:dyDescent="0.2">
      <c r="A498" s="2"/>
      <c r="B498" s="202"/>
      <c r="C498" s="202"/>
      <c r="D498" s="202"/>
      <c r="E498" s="202"/>
      <c r="F498" s="202"/>
      <c r="G498" s="8"/>
      <c r="H498" s="2"/>
      <c r="I498" s="4"/>
      <c r="L498" s="8"/>
      <c r="M498" s="2"/>
      <c r="N498" s="4"/>
      <c r="O498" s="4"/>
      <c r="P498" s="4"/>
    </row>
    <row r="499" spans="1:16" x14ac:dyDescent="0.2">
      <c r="A499" s="2"/>
      <c r="B499" s="202"/>
      <c r="C499" s="202"/>
      <c r="D499" s="202"/>
      <c r="E499" s="202"/>
      <c r="F499" s="202"/>
      <c r="G499" s="8"/>
      <c r="H499" s="2"/>
      <c r="I499" s="4"/>
      <c r="L499" s="8"/>
      <c r="M499" s="2"/>
      <c r="N499" s="4"/>
      <c r="O499" s="4"/>
      <c r="P499" s="4"/>
    </row>
    <row r="500" spans="1:16" x14ac:dyDescent="0.2">
      <c r="A500" s="2"/>
      <c r="B500" s="202"/>
      <c r="C500" s="202"/>
      <c r="D500" s="202"/>
      <c r="E500" s="202"/>
      <c r="F500" s="202"/>
      <c r="G500" s="8"/>
      <c r="H500" s="2"/>
      <c r="I500" s="4"/>
      <c r="L500" s="8"/>
      <c r="M500" s="2"/>
      <c r="N500" s="4"/>
      <c r="O500" s="4"/>
      <c r="P500" s="4"/>
    </row>
    <row r="501" spans="1:16" x14ac:dyDescent="0.2">
      <c r="A501" s="2"/>
      <c r="B501" s="202"/>
      <c r="C501" s="202"/>
      <c r="D501" s="202"/>
      <c r="E501" s="202"/>
      <c r="F501" s="202"/>
      <c r="G501" s="8"/>
      <c r="H501" s="2"/>
      <c r="I501" s="4"/>
      <c r="L501" s="8"/>
      <c r="M501" s="2"/>
      <c r="N501" s="4"/>
      <c r="O501" s="4"/>
      <c r="P501" s="4"/>
    </row>
    <row r="502" spans="1:16" x14ac:dyDescent="0.2">
      <c r="A502" s="2"/>
      <c r="B502" s="202"/>
      <c r="C502" s="202"/>
      <c r="D502" s="202"/>
      <c r="E502" s="202"/>
      <c r="F502" s="202"/>
      <c r="G502" s="8"/>
      <c r="H502" s="2"/>
      <c r="I502" s="4"/>
      <c r="L502" s="8"/>
      <c r="M502" s="2"/>
      <c r="N502" s="4"/>
      <c r="O502" s="4"/>
      <c r="P502" s="4"/>
    </row>
    <row r="503" spans="1:16" x14ac:dyDescent="0.2">
      <c r="A503" s="2"/>
      <c r="B503" s="202"/>
      <c r="C503" s="202"/>
      <c r="D503" s="202"/>
      <c r="E503" s="202"/>
      <c r="F503" s="202"/>
      <c r="G503" s="8"/>
      <c r="H503" s="2"/>
      <c r="I503" s="4"/>
      <c r="L503" s="8"/>
      <c r="M503" s="2"/>
      <c r="N503" s="4"/>
      <c r="O503" s="4"/>
      <c r="P503" s="4"/>
    </row>
    <row r="504" spans="1:16" x14ac:dyDescent="0.2">
      <c r="A504" s="2"/>
      <c r="B504" s="202"/>
      <c r="C504" s="202"/>
      <c r="D504" s="202"/>
      <c r="E504" s="202"/>
      <c r="F504" s="202"/>
      <c r="G504" s="8"/>
      <c r="H504" s="2"/>
      <c r="I504" s="4"/>
      <c r="L504" s="8"/>
      <c r="M504" s="2"/>
      <c r="N504" s="4"/>
      <c r="O504" s="4"/>
      <c r="P504" s="4"/>
    </row>
    <row r="505" spans="1:16" x14ac:dyDescent="0.2">
      <c r="A505" s="2"/>
      <c r="B505" s="202"/>
      <c r="C505" s="202"/>
      <c r="D505" s="202"/>
      <c r="E505" s="202"/>
      <c r="F505" s="202"/>
      <c r="G505" s="8"/>
      <c r="H505" s="2"/>
      <c r="I505" s="4"/>
      <c r="L505" s="8"/>
      <c r="M505" s="2"/>
      <c r="N505" s="4"/>
      <c r="O505" s="4"/>
      <c r="P505" s="4"/>
    </row>
    <row r="506" spans="1:16" x14ac:dyDescent="0.2">
      <c r="A506" s="2"/>
      <c r="B506" s="202"/>
      <c r="C506" s="202"/>
      <c r="D506" s="202"/>
      <c r="E506" s="202"/>
      <c r="F506" s="202"/>
      <c r="G506" s="8"/>
      <c r="H506" s="2"/>
      <c r="I506" s="4"/>
      <c r="L506" s="8"/>
      <c r="M506" s="2"/>
      <c r="N506" s="4"/>
      <c r="O506" s="4"/>
      <c r="P506" s="4"/>
    </row>
    <row r="507" spans="1:16" x14ac:dyDescent="0.2">
      <c r="A507" s="2"/>
      <c r="B507" s="202"/>
      <c r="C507" s="202"/>
      <c r="D507" s="202"/>
      <c r="E507" s="202"/>
      <c r="F507" s="202"/>
      <c r="G507" s="8"/>
      <c r="H507" s="2"/>
      <c r="I507" s="4"/>
      <c r="L507" s="8"/>
      <c r="M507" s="2"/>
      <c r="N507" s="4"/>
      <c r="O507" s="4"/>
      <c r="P507" s="4"/>
    </row>
    <row r="508" spans="1:16" x14ac:dyDescent="0.2">
      <c r="A508" s="2"/>
      <c r="B508" s="202"/>
      <c r="C508" s="202"/>
      <c r="D508" s="202"/>
      <c r="E508" s="202"/>
      <c r="F508" s="202"/>
      <c r="G508" s="8"/>
      <c r="H508" s="2"/>
      <c r="I508" s="4"/>
      <c r="L508" s="8"/>
      <c r="M508" s="2"/>
      <c r="N508" s="4"/>
      <c r="O508" s="4"/>
      <c r="P508" s="4"/>
    </row>
    <row r="509" spans="1:16" x14ac:dyDescent="0.2">
      <c r="A509" s="2"/>
      <c r="B509" s="202"/>
      <c r="C509" s="202"/>
      <c r="D509" s="202"/>
      <c r="E509" s="202"/>
      <c r="F509" s="202"/>
      <c r="G509" s="8"/>
      <c r="H509" s="2"/>
      <c r="I509" s="4"/>
      <c r="L509" s="8"/>
      <c r="M509" s="2"/>
      <c r="N509" s="4"/>
      <c r="O509" s="4"/>
      <c r="P509" s="4"/>
    </row>
    <row r="510" spans="1:16" x14ac:dyDescent="0.2">
      <c r="A510" s="2"/>
      <c r="B510" s="202"/>
      <c r="C510" s="202"/>
      <c r="D510" s="202"/>
      <c r="E510" s="202"/>
      <c r="F510" s="202"/>
      <c r="G510" s="8"/>
      <c r="H510" s="2"/>
      <c r="I510" s="4"/>
      <c r="L510" s="8"/>
      <c r="M510" s="2"/>
      <c r="N510" s="4"/>
      <c r="O510" s="4"/>
      <c r="P510" s="4"/>
    </row>
    <row r="511" spans="1:16" x14ac:dyDescent="0.2">
      <c r="A511" s="2"/>
      <c r="B511" s="202"/>
      <c r="C511" s="202"/>
      <c r="D511" s="202"/>
      <c r="E511" s="202"/>
      <c r="F511" s="202"/>
      <c r="G511" s="8"/>
      <c r="H511" s="2"/>
      <c r="I511" s="4"/>
      <c r="L511" s="8"/>
      <c r="M511" s="2"/>
      <c r="N511" s="4"/>
      <c r="O511" s="4"/>
      <c r="P511" s="4"/>
    </row>
    <row r="512" spans="1:16" x14ac:dyDescent="0.2">
      <c r="A512" s="2"/>
      <c r="B512" s="202"/>
      <c r="C512" s="202"/>
      <c r="D512" s="202"/>
      <c r="E512" s="202"/>
      <c r="F512" s="202"/>
      <c r="G512" s="8"/>
      <c r="H512" s="2"/>
      <c r="I512" s="4"/>
      <c r="L512" s="8"/>
      <c r="M512" s="2"/>
      <c r="N512" s="4"/>
      <c r="O512" s="4"/>
      <c r="P512" s="4"/>
    </row>
    <row r="513" spans="1:16" x14ac:dyDescent="0.2">
      <c r="A513" s="2"/>
      <c r="B513" s="202"/>
      <c r="C513" s="202"/>
      <c r="D513" s="202"/>
      <c r="E513" s="202"/>
      <c r="F513" s="202"/>
      <c r="G513" s="8"/>
      <c r="H513" s="2"/>
      <c r="I513" s="4"/>
      <c r="L513" s="8"/>
      <c r="M513" s="2"/>
      <c r="N513" s="4"/>
      <c r="O513" s="4"/>
      <c r="P513" s="4"/>
    </row>
    <row r="514" spans="1:16" x14ac:dyDescent="0.2">
      <c r="A514" s="2"/>
      <c r="B514" s="202"/>
      <c r="C514" s="202"/>
      <c r="D514" s="202"/>
      <c r="E514" s="202"/>
      <c r="F514" s="202"/>
      <c r="G514" s="8"/>
      <c r="H514" s="2"/>
      <c r="I514" s="4"/>
      <c r="L514" s="8"/>
      <c r="M514" s="2"/>
      <c r="N514" s="4"/>
      <c r="O514" s="4"/>
      <c r="P514" s="4"/>
    </row>
    <row r="515" spans="1:16" x14ac:dyDescent="0.2">
      <c r="A515" s="2"/>
      <c r="B515" s="202"/>
      <c r="C515" s="202"/>
      <c r="D515" s="202"/>
      <c r="E515" s="202"/>
      <c r="F515" s="202"/>
      <c r="G515" s="8"/>
      <c r="H515" s="2"/>
      <c r="I515" s="4"/>
      <c r="L515" s="8"/>
      <c r="M515" s="2"/>
      <c r="N515" s="4"/>
      <c r="O515" s="4"/>
      <c r="P515" s="4"/>
    </row>
    <row r="516" spans="1:16" x14ac:dyDescent="0.2">
      <c r="A516" s="2"/>
      <c r="B516" s="202"/>
      <c r="C516" s="202"/>
      <c r="D516" s="202"/>
      <c r="E516" s="202"/>
      <c r="F516" s="202"/>
      <c r="G516" s="8"/>
      <c r="H516" s="2"/>
      <c r="I516" s="4"/>
      <c r="L516" s="8"/>
      <c r="M516" s="2"/>
      <c r="N516" s="4"/>
      <c r="O516" s="4"/>
      <c r="P516" s="4"/>
    </row>
    <row r="517" spans="1:16" x14ac:dyDescent="0.2">
      <c r="A517" s="2"/>
      <c r="B517" s="202"/>
      <c r="C517" s="202"/>
      <c r="D517" s="202"/>
      <c r="E517" s="202"/>
      <c r="F517" s="202"/>
      <c r="G517" s="8"/>
      <c r="H517" s="2"/>
      <c r="I517" s="4"/>
      <c r="L517" s="8"/>
      <c r="M517" s="2"/>
      <c r="N517" s="4"/>
      <c r="O517" s="4"/>
      <c r="P517" s="4"/>
    </row>
    <row r="518" spans="1:16" x14ac:dyDescent="0.2">
      <c r="A518" s="2"/>
      <c r="B518" s="202"/>
      <c r="C518" s="202"/>
      <c r="D518" s="202"/>
      <c r="E518" s="202"/>
      <c r="F518" s="202"/>
      <c r="G518" s="8"/>
      <c r="H518" s="2"/>
      <c r="I518" s="4"/>
      <c r="L518" s="8"/>
      <c r="M518" s="2"/>
      <c r="N518" s="4"/>
      <c r="O518" s="4"/>
      <c r="P518" s="4"/>
    </row>
    <row r="519" spans="1:16" x14ac:dyDescent="0.2">
      <c r="A519" s="2"/>
      <c r="B519" s="202"/>
      <c r="C519" s="202"/>
      <c r="D519" s="202"/>
      <c r="E519" s="202"/>
      <c r="F519" s="202"/>
      <c r="G519" s="8"/>
      <c r="H519" s="2"/>
      <c r="I519" s="4"/>
      <c r="L519" s="8"/>
      <c r="M519" s="2"/>
      <c r="N519" s="4"/>
      <c r="O519" s="4"/>
      <c r="P519" s="4"/>
    </row>
    <row r="520" spans="1:16" x14ac:dyDescent="0.2">
      <c r="A520" s="2"/>
      <c r="B520" s="202"/>
      <c r="C520" s="202"/>
      <c r="D520" s="202"/>
      <c r="E520" s="202"/>
      <c r="F520" s="202"/>
      <c r="G520" s="8"/>
      <c r="H520" s="2"/>
      <c r="I520" s="4"/>
      <c r="L520" s="8"/>
      <c r="M520" s="2"/>
      <c r="N520" s="4"/>
      <c r="O520" s="4"/>
      <c r="P520" s="4"/>
    </row>
    <row r="521" spans="1:16" x14ac:dyDescent="0.2">
      <c r="A521" s="2"/>
      <c r="B521" s="202"/>
      <c r="C521" s="202"/>
      <c r="D521" s="202"/>
      <c r="E521" s="202"/>
      <c r="F521" s="202"/>
      <c r="G521" s="8"/>
      <c r="H521" s="2"/>
      <c r="I521" s="4"/>
      <c r="L521" s="8"/>
      <c r="M521" s="2"/>
      <c r="N521" s="4"/>
      <c r="O521" s="4"/>
      <c r="P521" s="4"/>
    </row>
    <row r="522" spans="1:16" x14ac:dyDescent="0.2">
      <c r="A522" s="2"/>
      <c r="B522" s="202"/>
      <c r="C522" s="202"/>
      <c r="D522" s="202"/>
      <c r="E522" s="202"/>
      <c r="F522" s="202"/>
      <c r="G522" s="8"/>
      <c r="H522" s="2"/>
      <c r="I522" s="4"/>
      <c r="L522" s="8"/>
      <c r="M522" s="2"/>
      <c r="N522" s="4"/>
      <c r="O522" s="4"/>
      <c r="P522" s="4"/>
    </row>
    <row r="523" spans="1:16" x14ac:dyDescent="0.2">
      <c r="A523" s="2"/>
      <c r="B523" s="202"/>
      <c r="C523" s="202"/>
      <c r="D523" s="202"/>
      <c r="E523" s="202"/>
      <c r="F523" s="202"/>
      <c r="G523" s="8"/>
      <c r="H523" s="2"/>
      <c r="I523" s="4"/>
      <c r="L523" s="8"/>
      <c r="M523" s="2"/>
      <c r="N523" s="4"/>
      <c r="O523" s="4"/>
      <c r="P523" s="4"/>
    </row>
    <row r="524" spans="1:16" x14ac:dyDescent="0.2">
      <c r="A524" s="2"/>
      <c r="B524" s="202"/>
      <c r="C524" s="202"/>
      <c r="D524" s="202"/>
      <c r="E524" s="202"/>
      <c r="F524" s="202"/>
      <c r="G524" s="8"/>
      <c r="H524" s="2"/>
      <c r="I524" s="4"/>
      <c r="L524" s="8"/>
      <c r="M524" s="2"/>
      <c r="N524" s="4"/>
      <c r="O524" s="4"/>
      <c r="P524" s="4"/>
    </row>
    <row r="525" spans="1:16" x14ac:dyDescent="0.2">
      <c r="A525" s="2"/>
      <c r="B525" s="202"/>
      <c r="C525" s="202"/>
      <c r="D525" s="202"/>
      <c r="E525" s="202"/>
      <c r="F525" s="202"/>
      <c r="G525" s="8"/>
      <c r="H525" s="2"/>
      <c r="I525" s="4"/>
      <c r="L525" s="8"/>
      <c r="M525" s="2"/>
      <c r="N525" s="4"/>
      <c r="O525" s="4"/>
      <c r="P525" s="4"/>
    </row>
    <row r="526" spans="1:16" x14ac:dyDescent="0.2">
      <c r="A526" s="2"/>
      <c r="B526" s="202"/>
      <c r="C526" s="202"/>
      <c r="D526" s="202"/>
      <c r="E526" s="202"/>
      <c r="F526" s="202"/>
      <c r="G526" s="8"/>
      <c r="H526" s="2"/>
      <c r="I526" s="4"/>
      <c r="L526" s="8"/>
      <c r="M526" s="2"/>
      <c r="N526" s="4"/>
      <c r="O526" s="4"/>
      <c r="P526" s="4"/>
    </row>
    <row r="527" spans="1:16" x14ac:dyDescent="0.2">
      <c r="A527" s="2"/>
      <c r="B527" s="202"/>
      <c r="C527" s="202"/>
      <c r="D527" s="202"/>
      <c r="E527" s="202"/>
      <c r="F527" s="202"/>
      <c r="G527" s="8"/>
      <c r="H527" s="2"/>
      <c r="I527" s="4"/>
      <c r="L527" s="8"/>
      <c r="M527" s="2"/>
      <c r="N527" s="4"/>
      <c r="O527" s="4"/>
      <c r="P527" s="4"/>
    </row>
    <row r="528" spans="1:16" x14ac:dyDescent="0.2">
      <c r="A528" s="2"/>
      <c r="B528" s="202"/>
      <c r="C528" s="202"/>
      <c r="D528" s="202"/>
      <c r="E528" s="202"/>
      <c r="F528" s="202"/>
      <c r="G528" s="8"/>
      <c r="H528" s="2"/>
      <c r="I528" s="4"/>
      <c r="L528" s="8"/>
      <c r="M528" s="2"/>
      <c r="N528" s="4"/>
      <c r="O528" s="4"/>
      <c r="P528" s="4"/>
    </row>
    <row r="529" spans="1:16" x14ac:dyDescent="0.2">
      <c r="A529" s="2"/>
      <c r="B529" s="202"/>
      <c r="C529" s="202"/>
      <c r="D529" s="202"/>
      <c r="E529" s="202"/>
      <c r="F529" s="202"/>
      <c r="G529" s="8"/>
      <c r="H529" s="2"/>
      <c r="I529" s="4"/>
      <c r="L529" s="8"/>
      <c r="M529" s="2"/>
      <c r="N529" s="4"/>
      <c r="O529" s="4"/>
      <c r="P529" s="4"/>
    </row>
    <row r="530" spans="1:16" x14ac:dyDescent="0.2">
      <c r="A530" s="2"/>
      <c r="B530" s="202"/>
      <c r="C530" s="202"/>
      <c r="D530" s="202"/>
      <c r="E530" s="202"/>
      <c r="F530" s="202"/>
      <c r="G530" s="8"/>
      <c r="H530" s="2"/>
      <c r="I530" s="4"/>
      <c r="L530" s="8"/>
      <c r="M530" s="2"/>
      <c r="N530" s="4"/>
      <c r="O530" s="4"/>
      <c r="P530" s="4"/>
    </row>
    <row r="531" spans="1:16" x14ac:dyDescent="0.2">
      <c r="A531" s="2"/>
      <c r="B531" s="202"/>
      <c r="C531" s="202"/>
      <c r="D531" s="202"/>
      <c r="E531" s="202"/>
      <c r="F531" s="202"/>
      <c r="G531" s="8"/>
      <c r="H531" s="2"/>
      <c r="I531" s="4"/>
      <c r="L531" s="8"/>
      <c r="M531" s="2"/>
      <c r="N531" s="4"/>
      <c r="O531" s="4"/>
      <c r="P531" s="4"/>
    </row>
    <row r="532" spans="1:16" x14ac:dyDescent="0.2">
      <c r="A532" s="2"/>
      <c r="B532" s="202"/>
      <c r="C532" s="202"/>
      <c r="D532" s="202"/>
      <c r="E532" s="202"/>
      <c r="F532" s="202"/>
      <c r="G532" s="8"/>
      <c r="H532" s="2"/>
      <c r="I532" s="4"/>
      <c r="L532" s="8"/>
      <c r="M532" s="2"/>
      <c r="N532" s="4"/>
      <c r="O532" s="4"/>
      <c r="P532" s="4"/>
    </row>
    <row r="533" spans="1:16" x14ac:dyDescent="0.2">
      <c r="A533" s="2"/>
      <c r="B533" s="202"/>
      <c r="C533" s="202"/>
      <c r="D533" s="202"/>
      <c r="E533" s="202"/>
      <c r="F533" s="202"/>
      <c r="G533" s="8"/>
      <c r="H533" s="2"/>
      <c r="I533" s="4"/>
      <c r="L533" s="8"/>
      <c r="M533" s="2"/>
      <c r="N533" s="4"/>
      <c r="O533" s="4"/>
      <c r="P533" s="4"/>
    </row>
    <row r="534" spans="1:16" x14ac:dyDescent="0.2">
      <c r="A534" s="2"/>
      <c r="B534" s="202"/>
      <c r="C534" s="202"/>
      <c r="D534" s="202"/>
      <c r="E534" s="202"/>
      <c r="F534" s="202"/>
      <c r="G534" s="8"/>
      <c r="H534" s="2"/>
      <c r="I534" s="4"/>
      <c r="L534" s="8"/>
      <c r="M534" s="2"/>
      <c r="N534" s="4"/>
      <c r="O534" s="4"/>
      <c r="P534" s="4"/>
    </row>
    <row r="535" spans="1:16" x14ac:dyDescent="0.2">
      <c r="A535" s="2"/>
      <c r="B535" s="202"/>
      <c r="C535" s="202"/>
      <c r="D535" s="202"/>
      <c r="E535" s="202"/>
      <c r="F535" s="202"/>
      <c r="G535" s="8"/>
      <c r="H535" s="2"/>
      <c r="I535" s="4"/>
      <c r="L535" s="8"/>
      <c r="M535" s="2"/>
      <c r="N535" s="4"/>
      <c r="O535" s="4"/>
      <c r="P535" s="4"/>
    </row>
    <row r="536" spans="1:16" x14ac:dyDescent="0.2">
      <c r="A536" s="2"/>
      <c r="B536" s="202"/>
      <c r="C536" s="202"/>
      <c r="D536" s="202"/>
      <c r="E536" s="202"/>
      <c r="F536" s="202"/>
      <c r="G536" s="8"/>
      <c r="H536" s="2"/>
      <c r="I536" s="4"/>
      <c r="L536" s="8"/>
      <c r="M536" s="2"/>
      <c r="N536" s="4"/>
      <c r="O536" s="4"/>
      <c r="P536" s="4"/>
    </row>
    <row r="537" spans="1:16" x14ac:dyDescent="0.2">
      <c r="A537" s="2"/>
      <c r="B537" s="202"/>
      <c r="C537" s="202"/>
      <c r="D537" s="202"/>
      <c r="E537" s="202"/>
      <c r="F537" s="202"/>
      <c r="G537" s="8"/>
      <c r="H537" s="2"/>
      <c r="I537" s="4"/>
      <c r="L537" s="8"/>
      <c r="M537" s="2"/>
      <c r="N537" s="4"/>
      <c r="O537" s="4"/>
      <c r="P537" s="4"/>
    </row>
    <row r="538" spans="1:16" x14ac:dyDescent="0.2">
      <c r="A538" s="2"/>
      <c r="B538" s="202"/>
      <c r="C538" s="202"/>
      <c r="D538" s="202"/>
      <c r="E538" s="202"/>
      <c r="F538" s="202"/>
      <c r="G538" s="8"/>
      <c r="H538" s="2"/>
      <c r="I538" s="4"/>
      <c r="L538" s="8"/>
      <c r="M538" s="2"/>
      <c r="N538" s="4"/>
      <c r="O538" s="4"/>
      <c r="P538" s="4"/>
    </row>
    <row r="539" spans="1:16" x14ac:dyDescent="0.2">
      <c r="A539" s="2"/>
      <c r="B539" s="202"/>
      <c r="C539" s="202"/>
      <c r="D539" s="202"/>
      <c r="E539" s="202"/>
      <c r="F539" s="202"/>
      <c r="G539" s="8"/>
      <c r="H539" s="2"/>
      <c r="I539" s="4"/>
      <c r="L539" s="8"/>
      <c r="M539" s="2"/>
      <c r="N539" s="4"/>
      <c r="O539" s="4"/>
      <c r="P539" s="4"/>
    </row>
    <row r="540" spans="1:16" x14ac:dyDescent="0.2">
      <c r="A540" s="2"/>
      <c r="B540" s="202"/>
      <c r="C540" s="202"/>
      <c r="D540" s="202"/>
      <c r="E540" s="202"/>
      <c r="F540" s="202"/>
      <c r="G540" s="8"/>
      <c r="H540" s="2"/>
      <c r="I540" s="4"/>
      <c r="L540" s="8"/>
      <c r="M540" s="2"/>
      <c r="N540" s="4"/>
      <c r="O540" s="4"/>
      <c r="P540" s="4"/>
    </row>
    <row r="541" spans="1:16" x14ac:dyDescent="0.2">
      <c r="A541" s="2"/>
      <c r="B541" s="202"/>
      <c r="C541" s="202"/>
      <c r="D541" s="202"/>
      <c r="E541" s="202"/>
      <c r="F541" s="202"/>
      <c r="G541" s="8"/>
      <c r="H541" s="2"/>
      <c r="I541" s="4"/>
      <c r="L541" s="8"/>
      <c r="M541" s="2"/>
      <c r="N541" s="4"/>
      <c r="O541" s="4"/>
      <c r="P541" s="4"/>
    </row>
    <row r="542" spans="1:16" x14ac:dyDescent="0.2">
      <c r="A542" s="2"/>
      <c r="B542" s="202"/>
      <c r="C542" s="202"/>
      <c r="D542" s="202"/>
      <c r="E542" s="202"/>
      <c r="F542" s="202"/>
      <c r="G542" s="8"/>
      <c r="H542" s="2"/>
      <c r="I542" s="4"/>
      <c r="L542" s="8"/>
      <c r="M542" s="2"/>
      <c r="N542" s="4"/>
      <c r="O542" s="4"/>
      <c r="P542" s="4"/>
    </row>
    <row r="543" spans="1:16" x14ac:dyDescent="0.2">
      <c r="A543" s="2"/>
      <c r="B543" s="202"/>
      <c r="C543" s="202"/>
      <c r="D543" s="202"/>
      <c r="E543" s="202"/>
      <c r="F543" s="202"/>
      <c r="G543" s="8"/>
      <c r="H543" s="2"/>
      <c r="I543" s="4"/>
      <c r="L543" s="8"/>
      <c r="M543" s="2"/>
      <c r="N543" s="4"/>
      <c r="O543" s="4"/>
      <c r="P543" s="4"/>
    </row>
    <row r="544" spans="1:16" x14ac:dyDescent="0.2">
      <c r="A544" s="2"/>
      <c r="B544" s="202"/>
      <c r="C544" s="202"/>
      <c r="D544" s="202"/>
      <c r="E544" s="202"/>
      <c r="F544" s="202"/>
      <c r="G544" s="8"/>
      <c r="H544" s="2"/>
      <c r="I544" s="4"/>
      <c r="L544" s="8"/>
      <c r="M544" s="2"/>
      <c r="N544" s="4"/>
      <c r="O544" s="4"/>
      <c r="P544" s="4"/>
    </row>
    <row r="545" spans="1:16" x14ac:dyDescent="0.2">
      <c r="A545" s="2"/>
      <c r="B545" s="202"/>
      <c r="C545" s="202"/>
      <c r="D545" s="202"/>
      <c r="E545" s="202"/>
      <c r="F545" s="202"/>
      <c r="G545" s="8"/>
      <c r="H545" s="2"/>
      <c r="I545" s="4"/>
      <c r="L545" s="8"/>
      <c r="M545" s="2"/>
      <c r="N545" s="4"/>
      <c r="O545" s="4"/>
      <c r="P545" s="4"/>
    </row>
    <row r="546" spans="1:16" x14ac:dyDescent="0.2">
      <c r="A546" s="2"/>
      <c r="B546" s="202"/>
      <c r="C546" s="202"/>
      <c r="D546" s="202"/>
      <c r="E546" s="202"/>
      <c r="F546" s="202"/>
      <c r="G546" s="8"/>
      <c r="H546" s="2"/>
      <c r="I546" s="4"/>
      <c r="L546" s="8"/>
      <c r="M546" s="2"/>
      <c r="N546" s="4"/>
      <c r="O546" s="4"/>
      <c r="P546" s="4"/>
    </row>
    <row r="547" spans="1:16" x14ac:dyDescent="0.2">
      <c r="A547" s="2"/>
      <c r="B547" s="202"/>
      <c r="C547" s="202"/>
      <c r="D547" s="202"/>
      <c r="E547" s="202"/>
      <c r="F547" s="202"/>
      <c r="G547" s="8"/>
      <c r="H547" s="2"/>
      <c r="I547" s="4"/>
      <c r="L547" s="8"/>
      <c r="M547" s="2"/>
      <c r="N547" s="4"/>
      <c r="O547" s="4"/>
      <c r="P547" s="4"/>
    </row>
    <row r="548" spans="1:16" x14ac:dyDescent="0.2">
      <c r="A548" s="2"/>
      <c r="B548" s="202"/>
      <c r="C548" s="202"/>
      <c r="D548" s="202"/>
      <c r="E548" s="202"/>
      <c r="F548" s="202"/>
      <c r="G548" s="8"/>
      <c r="H548" s="2"/>
      <c r="I548" s="4"/>
      <c r="L548" s="8"/>
      <c r="M548" s="2"/>
      <c r="N548" s="4"/>
      <c r="O548" s="4"/>
      <c r="P548" s="4"/>
    </row>
    <row r="549" spans="1:16" x14ac:dyDescent="0.2">
      <c r="A549" s="2"/>
      <c r="B549" s="202"/>
      <c r="C549" s="202"/>
      <c r="D549" s="202"/>
      <c r="E549" s="202"/>
      <c r="F549" s="202"/>
      <c r="G549" s="8"/>
      <c r="H549" s="2"/>
      <c r="I549" s="4"/>
      <c r="L549" s="8"/>
      <c r="M549" s="2"/>
      <c r="N549" s="4"/>
      <c r="O549" s="4"/>
      <c r="P549" s="4"/>
    </row>
    <row r="550" spans="1:16" x14ac:dyDescent="0.2">
      <c r="A550" s="2"/>
      <c r="B550" s="202"/>
      <c r="C550" s="202"/>
      <c r="D550" s="202"/>
      <c r="E550" s="202"/>
      <c r="F550" s="202"/>
      <c r="G550" s="8"/>
      <c r="H550" s="2"/>
      <c r="I550" s="4"/>
      <c r="L550" s="8"/>
      <c r="M550" s="2"/>
      <c r="N550" s="4"/>
      <c r="O550" s="4"/>
      <c r="P550" s="4"/>
    </row>
    <row r="551" spans="1:16" x14ac:dyDescent="0.2">
      <c r="A551" s="2"/>
      <c r="B551" s="202"/>
      <c r="C551" s="202"/>
      <c r="D551" s="202"/>
      <c r="E551" s="202"/>
      <c r="F551" s="202"/>
      <c r="G551" s="8"/>
      <c r="H551" s="2"/>
      <c r="I551" s="4"/>
      <c r="L551" s="8"/>
      <c r="M551" s="2"/>
      <c r="N551" s="4"/>
      <c r="O551" s="4"/>
      <c r="P551" s="4"/>
    </row>
    <row r="552" spans="1:16" x14ac:dyDescent="0.2">
      <c r="A552" s="2"/>
      <c r="B552" s="202"/>
      <c r="C552" s="202"/>
      <c r="D552" s="202"/>
      <c r="E552" s="202"/>
      <c r="F552" s="202"/>
      <c r="G552" s="8"/>
      <c r="H552" s="2"/>
      <c r="I552" s="4"/>
      <c r="L552" s="8"/>
      <c r="M552" s="2"/>
      <c r="N552" s="4"/>
      <c r="O552" s="4"/>
      <c r="P552" s="4"/>
    </row>
    <row r="553" spans="1:16" x14ac:dyDescent="0.2">
      <c r="A553" s="2"/>
      <c r="B553" s="202"/>
      <c r="C553" s="202"/>
      <c r="D553" s="202"/>
      <c r="E553" s="202"/>
      <c r="F553" s="202"/>
      <c r="G553" s="8"/>
      <c r="H553" s="2"/>
      <c r="I553" s="4"/>
      <c r="L553" s="8"/>
      <c r="M553" s="2"/>
      <c r="N553" s="4"/>
      <c r="O553" s="4"/>
      <c r="P553" s="4"/>
    </row>
    <row r="554" spans="1:16" x14ac:dyDescent="0.2">
      <c r="A554" s="2"/>
      <c r="B554" s="202"/>
      <c r="C554" s="202"/>
      <c r="D554" s="202"/>
      <c r="E554" s="202"/>
      <c r="F554" s="202"/>
      <c r="G554" s="8"/>
      <c r="H554" s="2"/>
      <c r="I554" s="4"/>
      <c r="L554" s="8"/>
      <c r="M554" s="2"/>
      <c r="N554" s="4"/>
      <c r="O554" s="4"/>
      <c r="P554" s="4"/>
    </row>
    <row r="555" spans="1:16" x14ac:dyDescent="0.2">
      <c r="A555" s="2"/>
      <c r="B555" s="202"/>
      <c r="C555" s="202"/>
      <c r="D555" s="202"/>
      <c r="E555" s="202"/>
      <c r="F555" s="202"/>
      <c r="G555" s="8"/>
      <c r="H555" s="2"/>
      <c r="I555" s="4"/>
      <c r="L555" s="8"/>
      <c r="M555" s="2"/>
      <c r="N555" s="4"/>
      <c r="O555" s="4"/>
      <c r="P555" s="4"/>
    </row>
    <row r="556" spans="1:16" x14ac:dyDescent="0.2">
      <c r="A556" s="2"/>
      <c r="B556" s="202"/>
      <c r="C556" s="202"/>
      <c r="D556" s="202"/>
      <c r="E556" s="202"/>
      <c r="F556" s="202"/>
      <c r="G556" s="8"/>
      <c r="H556" s="2"/>
      <c r="I556" s="4"/>
      <c r="L556" s="8"/>
      <c r="M556" s="2"/>
      <c r="N556" s="4"/>
      <c r="O556" s="4"/>
      <c r="P556" s="4"/>
    </row>
    <row r="557" spans="1:16" x14ac:dyDescent="0.2">
      <c r="A557" s="2"/>
      <c r="B557" s="202"/>
      <c r="C557" s="202"/>
      <c r="D557" s="202"/>
      <c r="E557" s="202"/>
      <c r="F557" s="202"/>
      <c r="G557" s="8"/>
      <c r="H557" s="2"/>
      <c r="I557" s="4"/>
      <c r="L557" s="8"/>
      <c r="M557" s="2"/>
      <c r="N557" s="4"/>
      <c r="O557" s="4"/>
      <c r="P557" s="4"/>
    </row>
    <row r="558" spans="1:16" x14ac:dyDescent="0.2">
      <c r="A558" s="2"/>
      <c r="B558" s="202"/>
      <c r="C558" s="202"/>
      <c r="D558" s="202"/>
      <c r="E558" s="202"/>
      <c r="F558" s="202"/>
      <c r="G558" s="8"/>
      <c r="H558" s="2"/>
      <c r="I558" s="4"/>
      <c r="L558" s="8"/>
      <c r="M558" s="2"/>
      <c r="N558" s="4"/>
      <c r="O558" s="4"/>
      <c r="P558" s="4"/>
    </row>
    <row r="559" spans="1:16" x14ac:dyDescent="0.2">
      <c r="A559" s="2"/>
      <c r="B559" s="202"/>
      <c r="C559" s="202"/>
      <c r="D559" s="202"/>
      <c r="E559" s="202"/>
      <c r="F559" s="202"/>
      <c r="G559" s="8"/>
      <c r="H559" s="2"/>
      <c r="I559" s="4"/>
      <c r="L559" s="8"/>
      <c r="M559" s="2"/>
      <c r="N559" s="4"/>
      <c r="O559" s="4"/>
      <c r="P559" s="4"/>
    </row>
    <row r="560" spans="1:16" x14ac:dyDescent="0.2">
      <c r="A560" s="2"/>
      <c r="B560" s="202"/>
      <c r="C560" s="202"/>
      <c r="D560" s="202"/>
      <c r="E560" s="202"/>
      <c r="F560" s="202"/>
      <c r="G560" s="8"/>
      <c r="H560" s="2"/>
      <c r="I560" s="4"/>
      <c r="L560" s="8"/>
      <c r="M560" s="2"/>
      <c r="N560" s="4"/>
      <c r="O560" s="4"/>
      <c r="P560" s="4"/>
    </row>
    <row r="561" spans="1:16" x14ac:dyDescent="0.2">
      <c r="A561" s="2"/>
      <c r="B561" s="202"/>
      <c r="C561" s="202"/>
      <c r="D561" s="202"/>
      <c r="E561" s="202"/>
      <c r="F561" s="202"/>
      <c r="G561" s="8"/>
      <c r="H561" s="2"/>
      <c r="I561" s="4"/>
      <c r="L561" s="8"/>
      <c r="M561" s="2"/>
      <c r="N561" s="4"/>
      <c r="O561" s="4"/>
      <c r="P561" s="4"/>
    </row>
    <row r="562" spans="1:16" x14ac:dyDescent="0.2">
      <c r="A562" s="2"/>
      <c r="B562" s="202"/>
      <c r="C562" s="202"/>
      <c r="D562" s="202"/>
      <c r="E562" s="202"/>
      <c r="F562" s="202"/>
      <c r="G562" s="8"/>
      <c r="H562" s="2"/>
      <c r="I562" s="4"/>
      <c r="L562" s="8"/>
      <c r="M562" s="2"/>
      <c r="N562" s="4"/>
      <c r="O562" s="4"/>
      <c r="P562" s="4"/>
    </row>
    <row r="563" spans="1:16" x14ac:dyDescent="0.2">
      <c r="A563" s="2"/>
      <c r="B563" s="202"/>
      <c r="C563" s="202"/>
      <c r="D563" s="202"/>
      <c r="E563" s="202"/>
      <c r="F563" s="202"/>
      <c r="G563" s="8"/>
      <c r="H563" s="2"/>
      <c r="I563" s="4"/>
      <c r="L563" s="8"/>
      <c r="M563" s="2"/>
      <c r="N563" s="4"/>
      <c r="O563" s="4"/>
      <c r="P563" s="4"/>
    </row>
    <row r="564" spans="1:16" x14ac:dyDescent="0.2">
      <c r="A564" s="2"/>
      <c r="B564" s="202"/>
      <c r="C564" s="202"/>
      <c r="D564" s="202"/>
      <c r="E564" s="202"/>
      <c r="F564" s="202"/>
      <c r="G564" s="8"/>
      <c r="H564" s="2"/>
      <c r="I564" s="4"/>
      <c r="L564" s="8"/>
      <c r="M564" s="2"/>
      <c r="N564" s="4"/>
      <c r="O564" s="4"/>
      <c r="P564" s="4"/>
    </row>
    <row r="565" spans="1:16" x14ac:dyDescent="0.2">
      <c r="A565" s="2"/>
      <c r="B565" s="202"/>
      <c r="C565" s="202"/>
      <c r="D565" s="202"/>
      <c r="E565" s="202"/>
      <c r="F565" s="202"/>
      <c r="G565" s="8"/>
      <c r="H565" s="2"/>
      <c r="I565" s="4"/>
      <c r="L565" s="8"/>
      <c r="M565" s="2"/>
      <c r="N565" s="4"/>
      <c r="O565" s="4"/>
      <c r="P565" s="4"/>
    </row>
    <row r="566" spans="1:16" x14ac:dyDescent="0.2">
      <c r="A566" s="2"/>
      <c r="B566" s="202"/>
      <c r="C566" s="202"/>
      <c r="D566" s="202"/>
      <c r="E566" s="202"/>
      <c r="F566" s="202"/>
      <c r="G566" s="8"/>
      <c r="H566" s="2"/>
      <c r="I566" s="4"/>
      <c r="L566" s="8"/>
      <c r="M566" s="2"/>
      <c r="N566" s="4"/>
      <c r="O566" s="4"/>
      <c r="P566" s="4"/>
    </row>
    <row r="567" spans="1:16" x14ac:dyDescent="0.2">
      <c r="A567" s="2"/>
      <c r="B567" s="202"/>
      <c r="C567" s="202"/>
      <c r="D567" s="202"/>
      <c r="E567" s="202"/>
      <c r="F567" s="202"/>
      <c r="G567" s="8"/>
      <c r="H567" s="2"/>
      <c r="I567" s="4"/>
      <c r="L567" s="8"/>
      <c r="M567" s="2"/>
      <c r="N567" s="4"/>
      <c r="O567" s="4"/>
      <c r="P567" s="4"/>
    </row>
    <row r="568" spans="1:16" x14ac:dyDescent="0.2">
      <c r="A568" s="2"/>
      <c r="B568" s="202"/>
      <c r="C568" s="202"/>
      <c r="D568" s="202"/>
      <c r="E568" s="202"/>
      <c r="F568" s="202"/>
      <c r="G568" s="8"/>
      <c r="H568" s="2"/>
      <c r="I568" s="4"/>
      <c r="L568" s="8"/>
      <c r="M568" s="2"/>
      <c r="N568" s="4"/>
      <c r="O568" s="4"/>
      <c r="P568" s="4"/>
    </row>
    <row r="569" spans="1:16" x14ac:dyDescent="0.2">
      <c r="A569" s="2"/>
      <c r="B569" s="202"/>
      <c r="C569" s="202"/>
      <c r="D569" s="202"/>
      <c r="E569" s="202"/>
      <c r="F569" s="202"/>
      <c r="G569" s="8"/>
      <c r="H569" s="2"/>
      <c r="I569" s="4"/>
      <c r="L569" s="8"/>
      <c r="M569" s="2"/>
      <c r="N569" s="4"/>
      <c r="O569" s="4"/>
      <c r="P569" s="4"/>
    </row>
    <row r="570" spans="1:16" x14ac:dyDescent="0.2">
      <c r="A570" s="2"/>
      <c r="B570" s="202"/>
      <c r="C570" s="202"/>
      <c r="D570" s="202"/>
      <c r="E570" s="202"/>
      <c r="F570" s="202"/>
      <c r="G570" s="8"/>
      <c r="H570" s="2"/>
      <c r="I570" s="4"/>
      <c r="L570" s="8"/>
      <c r="M570" s="2"/>
      <c r="N570" s="4"/>
      <c r="O570" s="4"/>
      <c r="P570" s="4"/>
    </row>
    <row r="571" spans="1:16" x14ac:dyDescent="0.2">
      <c r="A571" s="2"/>
      <c r="B571" s="202"/>
      <c r="C571" s="202"/>
      <c r="D571" s="202"/>
      <c r="E571" s="202"/>
      <c r="F571" s="202"/>
      <c r="G571" s="8"/>
      <c r="H571" s="2"/>
      <c r="I571" s="4"/>
      <c r="L571" s="8"/>
      <c r="M571" s="2"/>
      <c r="N571" s="4"/>
      <c r="O571" s="4"/>
      <c r="P571" s="4"/>
    </row>
    <row r="572" spans="1:16" x14ac:dyDescent="0.2">
      <c r="A572" s="2"/>
      <c r="B572" s="202"/>
      <c r="C572" s="202"/>
      <c r="D572" s="202"/>
      <c r="E572" s="202"/>
      <c r="F572" s="202"/>
      <c r="G572" s="8"/>
      <c r="H572" s="2"/>
      <c r="I572" s="4"/>
      <c r="L572" s="8"/>
      <c r="M572" s="2"/>
      <c r="N572" s="4"/>
      <c r="O572" s="4"/>
      <c r="P572" s="4"/>
    </row>
    <row r="573" spans="1:16" x14ac:dyDescent="0.2">
      <c r="A573" s="2"/>
      <c r="B573" s="202"/>
      <c r="C573" s="202"/>
      <c r="D573" s="202"/>
      <c r="E573" s="202"/>
      <c r="F573" s="202"/>
      <c r="G573" s="8"/>
      <c r="H573" s="2"/>
      <c r="I573" s="4"/>
      <c r="L573" s="8"/>
      <c r="M573" s="2"/>
      <c r="N573" s="4"/>
      <c r="O573" s="4"/>
      <c r="P573" s="4"/>
    </row>
    <row r="574" spans="1:16" x14ac:dyDescent="0.2">
      <c r="A574" s="2"/>
      <c r="B574" s="202"/>
      <c r="C574" s="202"/>
      <c r="D574" s="202"/>
      <c r="E574" s="202"/>
      <c r="F574" s="202"/>
      <c r="G574" s="8"/>
      <c r="H574" s="2"/>
      <c r="I574" s="4"/>
      <c r="L574" s="8"/>
      <c r="M574" s="2"/>
      <c r="N574" s="4"/>
      <c r="O574" s="4"/>
      <c r="P574" s="4"/>
    </row>
    <row r="575" spans="1:16" x14ac:dyDescent="0.2">
      <c r="A575" s="2"/>
      <c r="B575" s="202"/>
      <c r="C575" s="202"/>
      <c r="D575" s="202"/>
      <c r="E575" s="202"/>
      <c r="F575" s="202"/>
      <c r="G575" s="8"/>
      <c r="H575" s="2"/>
      <c r="I575" s="4"/>
      <c r="L575" s="8"/>
      <c r="M575" s="2"/>
      <c r="N575" s="4"/>
      <c r="O575" s="4"/>
      <c r="P575" s="4"/>
    </row>
    <row r="576" spans="1:16" x14ac:dyDescent="0.2">
      <c r="A576" s="2"/>
      <c r="B576" s="202"/>
      <c r="C576" s="202"/>
      <c r="D576" s="202"/>
      <c r="E576" s="202"/>
      <c r="F576" s="202"/>
      <c r="G576" s="8"/>
      <c r="H576" s="2"/>
      <c r="I576" s="4"/>
      <c r="L576" s="8"/>
      <c r="M576" s="2"/>
      <c r="N576" s="4"/>
      <c r="O576" s="4"/>
      <c r="P576" s="4"/>
    </row>
    <row r="577" spans="1:16" x14ac:dyDescent="0.2">
      <c r="A577" s="2"/>
      <c r="B577" s="202"/>
      <c r="C577" s="202"/>
      <c r="D577" s="202"/>
      <c r="E577" s="202"/>
      <c r="F577" s="202"/>
      <c r="G577" s="8"/>
      <c r="H577" s="2"/>
      <c r="I577" s="4"/>
      <c r="L577" s="8"/>
      <c r="M577" s="2"/>
      <c r="N577" s="4"/>
      <c r="O577" s="4"/>
      <c r="P577" s="4"/>
    </row>
    <row r="578" spans="1:16" x14ac:dyDescent="0.2">
      <c r="A578" s="2"/>
      <c r="B578" s="202"/>
      <c r="C578" s="202"/>
      <c r="D578" s="202"/>
      <c r="E578" s="202"/>
      <c r="F578" s="202"/>
      <c r="G578" s="8"/>
      <c r="H578" s="2"/>
      <c r="I578" s="4"/>
      <c r="L578" s="8"/>
      <c r="M578" s="2"/>
      <c r="N578" s="4"/>
      <c r="O578" s="4"/>
      <c r="P578" s="4"/>
    </row>
    <row r="579" spans="1:16" x14ac:dyDescent="0.2">
      <c r="A579" s="2"/>
      <c r="B579" s="202"/>
      <c r="C579" s="202"/>
      <c r="D579" s="202"/>
      <c r="E579" s="202"/>
      <c r="F579" s="202"/>
      <c r="G579" s="8"/>
      <c r="H579" s="2"/>
      <c r="I579" s="4"/>
      <c r="L579" s="8"/>
      <c r="M579" s="2"/>
      <c r="N579" s="4"/>
      <c r="O579" s="4"/>
      <c r="P579" s="4"/>
    </row>
    <row r="580" spans="1:16" x14ac:dyDescent="0.2">
      <c r="A580" s="2"/>
      <c r="B580" s="202"/>
      <c r="C580" s="202"/>
      <c r="D580" s="202"/>
      <c r="E580" s="202"/>
      <c r="F580" s="202"/>
      <c r="G580" s="8"/>
      <c r="H580" s="2"/>
      <c r="I580" s="4"/>
      <c r="L580" s="8"/>
      <c r="M580" s="2"/>
      <c r="N580" s="4"/>
      <c r="O580" s="4"/>
      <c r="P580" s="4"/>
    </row>
    <row r="581" spans="1:16" x14ac:dyDescent="0.2">
      <c r="A581" s="2"/>
      <c r="B581" s="202"/>
      <c r="C581" s="202"/>
      <c r="D581" s="202"/>
      <c r="E581" s="202"/>
      <c r="F581" s="202"/>
      <c r="G581" s="8"/>
      <c r="H581" s="2"/>
      <c r="I581" s="4"/>
      <c r="L581" s="8"/>
      <c r="M581" s="2"/>
      <c r="N581" s="4"/>
      <c r="O581" s="4"/>
      <c r="P581" s="4"/>
    </row>
    <row r="582" spans="1:16" x14ac:dyDescent="0.2">
      <c r="A582" s="2"/>
      <c r="B582" s="202"/>
      <c r="C582" s="202"/>
      <c r="D582" s="202"/>
      <c r="E582" s="202"/>
      <c r="F582" s="202"/>
      <c r="G582" s="8"/>
      <c r="H582" s="2"/>
      <c r="I582" s="4"/>
      <c r="L582" s="8"/>
      <c r="M582" s="2"/>
      <c r="N582" s="4"/>
      <c r="O582" s="4"/>
      <c r="P582" s="4"/>
    </row>
    <row r="583" spans="1:16" x14ac:dyDescent="0.2">
      <c r="A583" s="2"/>
      <c r="B583" s="202"/>
      <c r="C583" s="202"/>
      <c r="D583" s="202"/>
      <c r="E583" s="202"/>
      <c r="F583" s="202"/>
      <c r="G583" s="8"/>
      <c r="H583" s="2"/>
      <c r="I583" s="4"/>
      <c r="L583" s="8"/>
      <c r="M583" s="2"/>
      <c r="N583" s="4"/>
      <c r="O583" s="4"/>
      <c r="P583" s="4"/>
    </row>
    <row r="584" spans="1:16" x14ac:dyDescent="0.2">
      <c r="A584" s="2"/>
      <c r="B584" s="202"/>
      <c r="C584" s="202"/>
      <c r="D584" s="202"/>
      <c r="E584" s="202"/>
      <c r="F584" s="202"/>
      <c r="G584" s="8"/>
      <c r="H584" s="2"/>
      <c r="I584" s="4"/>
      <c r="L584" s="8"/>
      <c r="M584" s="2"/>
      <c r="N584" s="4"/>
      <c r="O584" s="4"/>
      <c r="P584" s="4"/>
    </row>
    <row r="585" spans="1:16" x14ac:dyDescent="0.2">
      <c r="A585" s="2"/>
      <c r="B585" s="202"/>
      <c r="C585" s="202"/>
      <c r="D585" s="202"/>
      <c r="E585" s="202"/>
      <c r="F585" s="202"/>
      <c r="G585" s="8"/>
      <c r="H585" s="2"/>
      <c r="I585" s="4"/>
      <c r="L585" s="8"/>
      <c r="M585" s="2"/>
      <c r="N585" s="4"/>
      <c r="O585" s="4"/>
      <c r="P585" s="4"/>
    </row>
    <row r="586" spans="1:16" x14ac:dyDescent="0.2">
      <c r="A586" s="2"/>
      <c r="B586" s="202"/>
      <c r="C586" s="202"/>
      <c r="D586" s="202"/>
      <c r="E586" s="202"/>
      <c r="F586" s="202"/>
      <c r="G586" s="8"/>
      <c r="H586" s="2"/>
      <c r="I586" s="4"/>
      <c r="L586" s="8"/>
      <c r="M586" s="2"/>
      <c r="N586" s="4"/>
      <c r="O586" s="4"/>
      <c r="P586" s="4"/>
    </row>
    <row r="587" spans="1:16" x14ac:dyDescent="0.2">
      <c r="A587" s="2"/>
      <c r="B587" s="202"/>
      <c r="C587" s="202"/>
      <c r="D587" s="202"/>
      <c r="E587" s="202"/>
      <c r="F587" s="202"/>
      <c r="G587" s="8"/>
      <c r="H587" s="2"/>
      <c r="I587" s="4"/>
      <c r="L587" s="8"/>
      <c r="M587" s="2"/>
      <c r="N587" s="4"/>
      <c r="O587" s="4"/>
      <c r="P587" s="4"/>
    </row>
    <row r="588" spans="1:16" x14ac:dyDescent="0.2">
      <c r="A588" s="2"/>
      <c r="B588" s="202"/>
      <c r="C588" s="202"/>
      <c r="D588" s="202"/>
      <c r="E588" s="202"/>
      <c r="F588" s="202"/>
      <c r="G588" s="8"/>
      <c r="H588" s="2"/>
      <c r="I588" s="4"/>
      <c r="L588" s="8"/>
      <c r="M588" s="2"/>
      <c r="N588" s="4"/>
      <c r="O588" s="4"/>
      <c r="P588" s="4"/>
    </row>
    <row r="589" spans="1:16" x14ac:dyDescent="0.2">
      <c r="A589" s="2"/>
      <c r="B589" s="202"/>
      <c r="C589" s="202"/>
      <c r="D589" s="202"/>
      <c r="E589" s="202"/>
      <c r="F589" s="202"/>
      <c r="G589" s="8"/>
      <c r="H589" s="2"/>
      <c r="I589" s="4"/>
      <c r="L589" s="8"/>
      <c r="M589" s="2"/>
      <c r="N589" s="4"/>
      <c r="O589" s="4"/>
      <c r="P589" s="4"/>
    </row>
    <row r="590" spans="1:16" x14ac:dyDescent="0.2">
      <c r="A590" s="2"/>
      <c r="B590" s="202"/>
      <c r="C590" s="202"/>
      <c r="D590" s="202"/>
      <c r="E590" s="202"/>
      <c r="F590" s="202"/>
      <c r="G590" s="8"/>
      <c r="H590" s="2"/>
      <c r="I590" s="4"/>
      <c r="L590" s="8"/>
      <c r="M590" s="2"/>
      <c r="N590" s="4"/>
      <c r="O590" s="4"/>
      <c r="P590" s="4"/>
    </row>
    <row r="591" spans="1:16" x14ac:dyDescent="0.2">
      <c r="A591" s="2"/>
      <c r="B591" s="202"/>
      <c r="C591" s="202"/>
      <c r="D591" s="202"/>
      <c r="E591" s="202"/>
      <c r="F591" s="202"/>
      <c r="G591" s="8"/>
      <c r="H591" s="2"/>
      <c r="I591" s="4"/>
      <c r="L591" s="8"/>
      <c r="M591" s="2"/>
      <c r="N591" s="4"/>
      <c r="O591" s="4"/>
      <c r="P591" s="4"/>
    </row>
    <row r="592" spans="1:16" x14ac:dyDescent="0.2">
      <c r="A592" s="2"/>
      <c r="B592" s="202"/>
      <c r="C592" s="202"/>
      <c r="D592" s="202"/>
      <c r="E592" s="202"/>
      <c r="F592" s="202"/>
      <c r="G592" s="8"/>
      <c r="H592" s="2"/>
      <c r="I592" s="4"/>
      <c r="L592" s="8"/>
      <c r="M592" s="2"/>
      <c r="N592" s="4"/>
      <c r="O592" s="4"/>
      <c r="P592" s="4"/>
    </row>
    <row r="593" spans="1:16" x14ac:dyDescent="0.2">
      <c r="A593" s="2"/>
      <c r="B593" s="202"/>
      <c r="C593" s="202"/>
      <c r="D593" s="202"/>
      <c r="E593" s="202"/>
      <c r="F593" s="202"/>
      <c r="G593" s="8"/>
      <c r="H593" s="2"/>
      <c r="I593" s="4"/>
      <c r="L593" s="8"/>
      <c r="M593" s="2"/>
      <c r="N593" s="4"/>
      <c r="O593" s="4"/>
      <c r="P593" s="4"/>
    </row>
    <row r="594" spans="1:16" x14ac:dyDescent="0.2">
      <c r="A594" s="2"/>
      <c r="B594" s="202"/>
      <c r="C594" s="202"/>
      <c r="D594" s="202"/>
      <c r="E594" s="202"/>
      <c r="F594" s="202"/>
      <c r="G594" s="8"/>
      <c r="H594" s="2"/>
      <c r="I594" s="4"/>
      <c r="L594" s="8"/>
      <c r="M594" s="2"/>
      <c r="N594" s="4"/>
      <c r="O594" s="4"/>
      <c r="P594" s="4"/>
    </row>
    <row r="595" spans="1:16" x14ac:dyDescent="0.2">
      <c r="A595" s="2"/>
      <c r="B595" s="202"/>
      <c r="C595" s="202"/>
      <c r="D595" s="202"/>
      <c r="E595" s="202"/>
      <c r="F595" s="202"/>
      <c r="G595" s="8"/>
      <c r="H595" s="2"/>
      <c r="I595" s="4"/>
      <c r="L595" s="8"/>
      <c r="M595" s="2"/>
      <c r="N595" s="4"/>
      <c r="O595" s="4"/>
      <c r="P595" s="4"/>
    </row>
    <row r="596" spans="1:16" x14ac:dyDescent="0.2">
      <c r="A596" s="2"/>
      <c r="B596" s="202"/>
      <c r="C596" s="202"/>
      <c r="D596" s="202"/>
      <c r="E596" s="202"/>
      <c r="F596" s="202"/>
      <c r="G596" s="8"/>
      <c r="H596" s="2"/>
      <c r="I596" s="4"/>
      <c r="L596" s="8"/>
      <c r="M596" s="2"/>
      <c r="N596" s="4"/>
      <c r="O596" s="4"/>
      <c r="P596" s="4"/>
    </row>
    <row r="597" spans="1:16" x14ac:dyDescent="0.2">
      <c r="A597" s="2"/>
      <c r="B597" s="202"/>
      <c r="C597" s="202"/>
      <c r="D597" s="202"/>
      <c r="E597" s="202"/>
      <c r="F597" s="202"/>
      <c r="G597" s="8"/>
      <c r="H597" s="2"/>
      <c r="I597" s="4"/>
      <c r="L597" s="8"/>
      <c r="M597" s="2"/>
      <c r="N597" s="4"/>
      <c r="O597" s="4"/>
      <c r="P597" s="4"/>
    </row>
    <row r="598" spans="1:16" x14ac:dyDescent="0.2">
      <c r="A598" s="2"/>
      <c r="B598" s="202"/>
      <c r="C598" s="202"/>
      <c r="D598" s="202"/>
      <c r="E598" s="202"/>
      <c r="F598" s="202"/>
      <c r="G598" s="8"/>
      <c r="H598" s="2"/>
      <c r="I598" s="4"/>
      <c r="L598" s="8"/>
      <c r="M598" s="2"/>
      <c r="N598" s="4"/>
      <c r="O598" s="4"/>
      <c r="P598" s="4"/>
    </row>
    <row r="599" spans="1:16" x14ac:dyDescent="0.2">
      <c r="A599" s="2"/>
      <c r="B599" s="202"/>
      <c r="C599" s="202"/>
      <c r="D599" s="202"/>
      <c r="E599" s="202"/>
      <c r="F599" s="202"/>
      <c r="G599" s="8"/>
      <c r="H599" s="2"/>
      <c r="I599" s="4"/>
      <c r="L599" s="8"/>
      <c r="M599" s="2"/>
      <c r="N599" s="4"/>
      <c r="O599" s="4"/>
      <c r="P599" s="4"/>
    </row>
    <row r="600" spans="1:16" x14ac:dyDescent="0.2">
      <c r="A600" s="2"/>
      <c r="B600" s="202"/>
      <c r="C600" s="202"/>
      <c r="D600" s="202"/>
      <c r="E600" s="202"/>
      <c r="F600" s="202"/>
      <c r="G600" s="8"/>
      <c r="H600" s="2"/>
      <c r="I600" s="4"/>
      <c r="L600" s="8"/>
      <c r="M600" s="2"/>
      <c r="N600" s="4"/>
      <c r="O600" s="4"/>
      <c r="P600" s="4"/>
    </row>
    <row r="601" spans="1:16" x14ac:dyDescent="0.2">
      <c r="A601" s="2"/>
      <c r="B601" s="202"/>
      <c r="C601" s="202"/>
      <c r="D601" s="202"/>
      <c r="E601" s="202"/>
      <c r="F601" s="202"/>
      <c r="G601" s="8"/>
      <c r="H601" s="2"/>
      <c r="I601" s="4"/>
      <c r="L601" s="8"/>
      <c r="M601" s="2"/>
      <c r="N601" s="4"/>
      <c r="O601" s="4"/>
      <c r="P601" s="4"/>
    </row>
    <row r="602" spans="1:16" x14ac:dyDescent="0.2">
      <c r="A602" s="2"/>
      <c r="B602" s="202"/>
      <c r="C602" s="202"/>
      <c r="D602" s="202"/>
      <c r="E602" s="202"/>
      <c r="F602" s="202"/>
      <c r="G602" s="8"/>
      <c r="H602" s="2"/>
      <c r="I602" s="4"/>
      <c r="L602" s="8"/>
      <c r="M602" s="2"/>
      <c r="N602" s="4"/>
      <c r="O602" s="4"/>
      <c r="P602" s="4"/>
    </row>
    <row r="603" spans="1:16" x14ac:dyDescent="0.2">
      <c r="A603" s="2"/>
      <c r="B603" s="202"/>
      <c r="C603" s="202"/>
      <c r="D603" s="202"/>
      <c r="E603" s="202"/>
      <c r="F603" s="202"/>
      <c r="G603" s="8"/>
      <c r="H603" s="2"/>
      <c r="I603" s="4"/>
      <c r="L603" s="8"/>
      <c r="M603" s="2"/>
      <c r="N603" s="4"/>
      <c r="O603" s="4"/>
      <c r="P603" s="4"/>
    </row>
    <row r="604" spans="1:16" x14ac:dyDescent="0.2">
      <c r="A604" s="2"/>
      <c r="B604" s="202"/>
      <c r="C604" s="202"/>
      <c r="D604" s="202"/>
      <c r="E604" s="202"/>
      <c r="F604" s="202"/>
      <c r="G604" s="8"/>
      <c r="H604" s="2"/>
      <c r="I604" s="4"/>
      <c r="L604" s="8"/>
      <c r="M604" s="2"/>
      <c r="N604" s="4"/>
      <c r="O604" s="4"/>
      <c r="P604" s="4"/>
    </row>
    <row r="605" spans="1:16" x14ac:dyDescent="0.2">
      <c r="A605" s="2"/>
      <c r="B605" s="202"/>
      <c r="C605" s="202"/>
      <c r="D605" s="202"/>
      <c r="E605" s="202"/>
      <c r="F605" s="202"/>
      <c r="G605" s="8"/>
      <c r="H605" s="2"/>
      <c r="I605" s="4"/>
      <c r="L605" s="8"/>
      <c r="M605" s="2"/>
      <c r="N605" s="4"/>
      <c r="O605" s="4"/>
      <c r="P605" s="4"/>
    </row>
    <row r="606" spans="1:16" x14ac:dyDescent="0.2">
      <c r="A606" s="2"/>
      <c r="B606" s="202"/>
      <c r="C606" s="202"/>
      <c r="D606" s="202"/>
      <c r="E606" s="202"/>
      <c r="F606" s="202"/>
      <c r="G606" s="8"/>
      <c r="H606" s="2"/>
      <c r="I606" s="4"/>
      <c r="L606" s="8"/>
      <c r="M606" s="2"/>
      <c r="N606" s="4"/>
      <c r="O606" s="4"/>
      <c r="P606" s="4"/>
    </row>
    <row r="607" spans="1:16" x14ac:dyDescent="0.2">
      <c r="A607" s="2"/>
      <c r="B607" s="202"/>
      <c r="C607" s="202"/>
      <c r="D607" s="202"/>
      <c r="E607" s="202"/>
      <c r="F607" s="202"/>
      <c r="G607" s="8"/>
      <c r="H607" s="2"/>
      <c r="I607" s="4"/>
      <c r="L607" s="8"/>
      <c r="M607" s="2"/>
      <c r="N607" s="4"/>
      <c r="O607" s="4"/>
      <c r="P607" s="4"/>
    </row>
    <row r="608" spans="1:16" x14ac:dyDescent="0.2">
      <c r="A608" s="2"/>
      <c r="B608" s="202"/>
      <c r="C608" s="202"/>
      <c r="D608" s="202"/>
      <c r="E608" s="202"/>
      <c r="F608" s="202"/>
      <c r="G608" s="8"/>
      <c r="H608" s="2"/>
      <c r="I608" s="4"/>
      <c r="L608" s="8"/>
      <c r="M608" s="2"/>
      <c r="N608" s="4"/>
      <c r="O608" s="4"/>
      <c r="P608" s="4"/>
    </row>
    <row r="609" spans="1:16" x14ac:dyDescent="0.2">
      <c r="A609" s="2"/>
      <c r="B609" s="202"/>
      <c r="C609" s="202"/>
      <c r="D609" s="202"/>
      <c r="E609" s="202"/>
      <c r="F609" s="202"/>
      <c r="G609" s="8"/>
      <c r="H609" s="2"/>
      <c r="I609" s="4"/>
      <c r="L609" s="8"/>
      <c r="M609" s="2"/>
      <c r="N609" s="4"/>
      <c r="O609" s="4"/>
      <c r="P609" s="4"/>
    </row>
    <row r="610" spans="1:16" x14ac:dyDescent="0.2">
      <c r="A610" s="2"/>
      <c r="B610" s="202"/>
      <c r="C610" s="202"/>
      <c r="D610" s="202"/>
      <c r="E610" s="202"/>
      <c r="F610" s="202"/>
      <c r="G610" s="8"/>
      <c r="H610" s="2"/>
      <c r="I610" s="4"/>
      <c r="L610" s="8"/>
      <c r="M610" s="2"/>
      <c r="N610" s="4"/>
      <c r="O610" s="4"/>
      <c r="P610" s="4"/>
    </row>
    <row r="611" spans="1:16" x14ac:dyDescent="0.2">
      <c r="A611" s="2"/>
      <c r="B611" s="202"/>
      <c r="C611" s="202"/>
      <c r="D611" s="202"/>
      <c r="E611" s="202"/>
      <c r="F611" s="202"/>
      <c r="G611" s="8"/>
      <c r="H611" s="2"/>
      <c r="I611" s="4"/>
      <c r="L611" s="8"/>
      <c r="M611" s="2"/>
      <c r="N611" s="4"/>
      <c r="O611" s="4"/>
      <c r="P611" s="4"/>
    </row>
    <row r="612" spans="1:16" x14ac:dyDescent="0.2">
      <c r="A612" s="2"/>
      <c r="B612" s="202"/>
      <c r="C612" s="202"/>
      <c r="D612" s="202"/>
      <c r="E612" s="202"/>
      <c r="F612" s="202"/>
      <c r="G612" s="8"/>
      <c r="H612" s="2"/>
      <c r="I612" s="4"/>
      <c r="L612" s="8"/>
      <c r="M612" s="2"/>
      <c r="N612" s="4"/>
      <c r="O612" s="4"/>
      <c r="P612" s="4"/>
    </row>
    <row r="613" spans="1:16" x14ac:dyDescent="0.2">
      <c r="A613" s="2"/>
      <c r="B613" s="202"/>
      <c r="C613" s="202"/>
      <c r="D613" s="202"/>
      <c r="E613" s="202"/>
      <c r="F613" s="202"/>
      <c r="G613" s="8"/>
      <c r="H613" s="2"/>
      <c r="I613" s="4"/>
      <c r="L613" s="8"/>
      <c r="M613" s="2"/>
      <c r="N613" s="4"/>
      <c r="O613" s="4"/>
      <c r="P613" s="4"/>
    </row>
    <row r="614" spans="1:16" x14ac:dyDescent="0.2">
      <c r="A614" s="2"/>
      <c r="B614" s="202"/>
      <c r="C614" s="202"/>
      <c r="D614" s="202"/>
      <c r="E614" s="202"/>
      <c r="F614" s="202"/>
      <c r="G614" s="8"/>
      <c r="H614" s="2"/>
      <c r="I614" s="4"/>
      <c r="L614" s="8"/>
      <c r="M614" s="2"/>
      <c r="N614" s="4"/>
      <c r="O614" s="4"/>
      <c r="P614" s="4"/>
    </row>
    <row r="615" spans="1:16" x14ac:dyDescent="0.2">
      <c r="A615" s="2"/>
      <c r="B615" s="202"/>
      <c r="C615" s="202"/>
      <c r="D615" s="202"/>
      <c r="E615" s="202"/>
      <c r="F615" s="202"/>
      <c r="G615" s="8"/>
      <c r="H615" s="2"/>
      <c r="I615" s="4"/>
      <c r="L615" s="8"/>
      <c r="M615" s="2"/>
      <c r="N615" s="4"/>
      <c r="O615" s="4"/>
      <c r="P615" s="4"/>
    </row>
    <row r="616" spans="1:16" x14ac:dyDescent="0.2">
      <c r="A616" s="2"/>
      <c r="B616" s="202"/>
      <c r="C616" s="202"/>
      <c r="D616" s="202"/>
      <c r="E616" s="202"/>
      <c r="F616" s="202"/>
      <c r="G616" s="8"/>
      <c r="H616" s="2"/>
      <c r="I616" s="4"/>
      <c r="L616" s="8"/>
      <c r="M616" s="2"/>
      <c r="N616" s="4"/>
      <c r="O616" s="4"/>
      <c r="P616" s="4"/>
    </row>
    <row r="617" spans="1:16" x14ac:dyDescent="0.2">
      <c r="A617" s="2"/>
      <c r="B617" s="202"/>
      <c r="C617" s="202"/>
      <c r="D617" s="202"/>
      <c r="E617" s="202"/>
      <c r="F617" s="202"/>
      <c r="G617" s="8"/>
      <c r="H617" s="2"/>
      <c r="I617" s="4"/>
      <c r="L617" s="8"/>
      <c r="M617" s="2"/>
      <c r="N617" s="4"/>
      <c r="O617" s="4"/>
      <c r="P617" s="4"/>
    </row>
    <row r="618" spans="1:16" x14ac:dyDescent="0.2">
      <c r="A618" s="2"/>
      <c r="B618" s="202"/>
      <c r="C618" s="202"/>
      <c r="D618" s="202"/>
      <c r="E618" s="202"/>
      <c r="F618" s="202"/>
      <c r="G618" s="8"/>
      <c r="H618" s="2"/>
      <c r="I618" s="4"/>
      <c r="L618" s="8"/>
      <c r="M618" s="2"/>
      <c r="N618" s="4"/>
      <c r="O618" s="4"/>
      <c r="P618" s="4"/>
    </row>
    <row r="619" spans="1:16" x14ac:dyDescent="0.2">
      <c r="A619" s="2"/>
      <c r="B619" s="202"/>
      <c r="C619" s="202"/>
      <c r="D619" s="202"/>
      <c r="E619" s="202"/>
      <c r="F619" s="202"/>
      <c r="G619" s="8"/>
      <c r="H619" s="2"/>
      <c r="I619" s="4"/>
      <c r="L619" s="8"/>
      <c r="M619" s="2"/>
      <c r="N619" s="4"/>
      <c r="O619" s="4"/>
      <c r="P619" s="4"/>
    </row>
    <row r="620" spans="1:16" x14ac:dyDescent="0.2">
      <c r="A620" s="2"/>
      <c r="B620" s="202"/>
      <c r="C620" s="202"/>
      <c r="D620" s="202"/>
      <c r="E620" s="202"/>
      <c r="F620" s="202"/>
      <c r="G620" s="8"/>
      <c r="H620" s="2"/>
      <c r="I620" s="4"/>
      <c r="L620" s="8"/>
      <c r="M620" s="2"/>
      <c r="N620" s="4"/>
      <c r="O620" s="4"/>
      <c r="P620" s="4"/>
    </row>
    <row r="621" spans="1:16" x14ac:dyDescent="0.2">
      <c r="A621" s="2"/>
      <c r="B621" s="202"/>
      <c r="C621" s="202"/>
      <c r="D621" s="202"/>
      <c r="E621" s="202"/>
      <c r="F621" s="202"/>
      <c r="G621" s="8"/>
      <c r="H621" s="2"/>
      <c r="I621" s="4"/>
      <c r="L621" s="8"/>
      <c r="M621" s="2"/>
      <c r="N621" s="4"/>
      <c r="O621" s="4"/>
      <c r="P621" s="4"/>
    </row>
    <row r="622" spans="1:16" x14ac:dyDescent="0.2">
      <c r="A622" s="2"/>
      <c r="B622" s="202"/>
      <c r="C622" s="202"/>
      <c r="D622" s="202"/>
      <c r="E622" s="202"/>
      <c r="F622" s="202"/>
      <c r="G622" s="8"/>
      <c r="H622" s="2"/>
      <c r="I622" s="4"/>
      <c r="L622" s="8"/>
      <c r="M622" s="2"/>
      <c r="N622" s="4"/>
      <c r="O622" s="4"/>
      <c r="P622" s="4"/>
    </row>
    <row r="623" spans="1:16" x14ac:dyDescent="0.2">
      <c r="A623" s="2"/>
      <c r="B623" s="202"/>
      <c r="C623" s="202"/>
      <c r="D623" s="202"/>
      <c r="E623" s="202"/>
      <c r="F623" s="202"/>
      <c r="G623" s="8"/>
      <c r="H623" s="2"/>
      <c r="I623" s="4"/>
      <c r="L623" s="8"/>
      <c r="M623" s="2"/>
      <c r="N623" s="4"/>
      <c r="O623" s="4"/>
      <c r="P623" s="4"/>
    </row>
    <row r="624" spans="1:16" x14ac:dyDescent="0.2">
      <c r="A624" s="2"/>
      <c r="B624" s="202"/>
      <c r="C624" s="202"/>
      <c r="D624" s="202"/>
      <c r="E624" s="202"/>
      <c r="F624" s="202"/>
      <c r="G624" s="8"/>
      <c r="H624" s="2"/>
      <c r="I624" s="4"/>
      <c r="L624" s="8"/>
      <c r="M624" s="2"/>
      <c r="N624" s="4"/>
      <c r="O624" s="4"/>
      <c r="P624" s="4"/>
    </row>
    <row r="625" spans="1:16" x14ac:dyDescent="0.2">
      <c r="A625" s="2"/>
      <c r="B625" s="202"/>
      <c r="C625" s="202"/>
      <c r="D625" s="202"/>
      <c r="E625" s="202"/>
      <c r="F625" s="202"/>
      <c r="G625" s="8"/>
      <c r="H625" s="2"/>
      <c r="I625" s="4"/>
      <c r="L625" s="8"/>
      <c r="M625" s="2"/>
      <c r="N625" s="4"/>
      <c r="O625" s="4"/>
      <c r="P625" s="4"/>
    </row>
    <row r="626" spans="1:16" x14ac:dyDescent="0.2">
      <c r="A626" s="2"/>
      <c r="B626" s="202"/>
      <c r="C626" s="202"/>
      <c r="D626" s="202"/>
      <c r="E626" s="202"/>
      <c r="F626" s="202"/>
      <c r="G626" s="8"/>
      <c r="H626" s="2"/>
      <c r="I626" s="4"/>
      <c r="L626" s="8"/>
      <c r="M626" s="2"/>
      <c r="N626" s="4"/>
      <c r="O626" s="4"/>
      <c r="P626" s="4"/>
    </row>
    <row r="627" spans="1:16" x14ac:dyDescent="0.2">
      <c r="A627" s="2"/>
      <c r="B627" s="202"/>
      <c r="C627" s="202"/>
      <c r="D627" s="202"/>
      <c r="E627" s="202"/>
      <c r="F627" s="202"/>
      <c r="G627" s="8"/>
      <c r="H627" s="2"/>
      <c r="I627" s="4"/>
      <c r="L627" s="8"/>
      <c r="M627" s="2"/>
      <c r="N627" s="4"/>
      <c r="O627" s="4"/>
      <c r="P627" s="4"/>
    </row>
    <row r="628" spans="1:16" x14ac:dyDescent="0.2">
      <c r="A628" s="2"/>
      <c r="B628" s="202"/>
      <c r="C628" s="202"/>
      <c r="D628" s="202"/>
      <c r="E628" s="202"/>
      <c r="F628" s="202"/>
      <c r="G628" s="8"/>
      <c r="H628" s="2"/>
      <c r="I628" s="4"/>
      <c r="L628" s="8"/>
      <c r="M628" s="2"/>
      <c r="N628" s="4"/>
      <c r="O628" s="4"/>
      <c r="P628" s="4"/>
    </row>
    <row r="629" spans="1:16" x14ac:dyDescent="0.2">
      <c r="A629" s="2"/>
      <c r="B629" s="202"/>
      <c r="C629" s="202"/>
      <c r="D629" s="202"/>
      <c r="E629" s="202"/>
      <c r="F629" s="202"/>
      <c r="G629" s="8"/>
      <c r="H629" s="2"/>
      <c r="I629" s="4"/>
      <c r="L629" s="8"/>
      <c r="M629" s="2"/>
      <c r="N629" s="4"/>
      <c r="O629" s="4"/>
      <c r="P629" s="4"/>
    </row>
    <row r="630" spans="1:16" x14ac:dyDescent="0.2">
      <c r="A630" s="2"/>
      <c r="B630" s="202"/>
      <c r="C630" s="202"/>
      <c r="D630" s="202"/>
      <c r="E630" s="202"/>
      <c r="F630" s="202"/>
      <c r="G630" s="8"/>
      <c r="H630" s="2"/>
      <c r="I630" s="4"/>
      <c r="L630" s="8"/>
      <c r="M630" s="2"/>
      <c r="N630" s="4"/>
      <c r="O630" s="4"/>
      <c r="P630" s="4"/>
    </row>
    <row r="631" spans="1:16" x14ac:dyDescent="0.2">
      <c r="A631" s="2"/>
      <c r="B631" s="202"/>
      <c r="C631" s="202"/>
      <c r="D631" s="202"/>
      <c r="E631" s="202"/>
      <c r="F631" s="202"/>
      <c r="G631" s="8"/>
      <c r="H631" s="2"/>
      <c r="I631" s="4"/>
      <c r="L631" s="8"/>
      <c r="M631" s="2"/>
      <c r="N631" s="4"/>
      <c r="O631" s="4"/>
      <c r="P631" s="4"/>
    </row>
    <row r="632" spans="1:16" x14ac:dyDescent="0.2">
      <c r="A632" s="2"/>
      <c r="B632" s="202"/>
      <c r="C632" s="202"/>
      <c r="D632" s="202"/>
      <c r="E632" s="202"/>
      <c r="F632" s="202"/>
      <c r="G632" s="8"/>
      <c r="H632" s="2"/>
      <c r="I632" s="4"/>
      <c r="L632" s="8"/>
      <c r="M632" s="2"/>
      <c r="N632" s="4"/>
      <c r="O632" s="4"/>
      <c r="P632" s="4"/>
    </row>
    <row r="633" spans="1:16" x14ac:dyDescent="0.2">
      <c r="A633" s="2"/>
      <c r="B633" s="202"/>
      <c r="C633" s="202"/>
      <c r="D633" s="202"/>
      <c r="E633" s="202"/>
      <c r="F633" s="202"/>
      <c r="G633" s="8"/>
      <c r="H633" s="2"/>
      <c r="I633" s="4"/>
      <c r="L633" s="8"/>
      <c r="M633" s="2"/>
      <c r="N633" s="4"/>
      <c r="O633" s="4"/>
      <c r="P633" s="4"/>
    </row>
    <row r="634" spans="1:16" x14ac:dyDescent="0.2">
      <c r="A634" s="2"/>
      <c r="B634" s="202"/>
      <c r="C634" s="202"/>
      <c r="D634" s="202"/>
      <c r="E634" s="202"/>
      <c r="F634" s="202"/>
      <c r="G634" s="8"/>
      <c r="H634" s="2"/>
      <c r="I634" s="4"/>
      <c r="L634" s="8"/>
      <c r="M634" s="2"/>
      <c r="N634" s="4"/>
      <c r="O634" s="4"/>
      <c r="P634" s="4"/>
    </row>
    <row r="635" spans="1:16" x14ac:dyDescent="0.2">
      <c r="A635" s="2"/>
      <c r="B635" s="202"/>
      <c r="C635" s="202"/>
      <c r="D635" s="202"/>
      <c r="E635" s="202"/>
      <c r="F635" s="202"/>
      <c r="G635" s="8"/>
      <c r="H635" s="2"/>
      <c r="I635" s="4"/>
      <c r="L635" s="8"/>
      <c r="M635" s="2"/>
      <c r="N635" s="4"/>
      <c r="O635" s="4"/>
      <c r="P635" s="4"/>
    </row>
    <row r="636" spans="1:16" x14ac:dyDescent="0.2">
      <c r="A636" s="2"/>
      <c r="B636" s="202"/>
      <c r="C636" s="202"/>
      <c r="D636" s="202"/>
      <c r="E636" s="202"/>
      <c r="F636" s="202"/>
      <c r="G636" s="8"/>
      <c r="H636" s="2"/>
      <c r="I636" s="4"/>
      <c r="L636" s="8"/>
      <c r="M636" s="2"/>
      <c r="N636" s="4"/>
      <c r="O636" s="4"/>
      <c r="P636" s="4"/>
    </row>
    <row r="637" spans="1:16" x14ac:dyDescent="0.2">
      <c r="A637" s="2"/>
      <c r="B637" s="202"/>
      <c r="C637" s="202"/>
      <c r="D637" s="202"/>
      <c r="E637" s="202"/>
      <c r="F637" s="202"/>
      <c r="G637" s="8"/>
      <c r="H637" s="2"/>
      <c r="I637" s="4"/>
      <c r="L637" s="8"/>
      <c r="M637" s="2"/>
      <c r="N637" s="4"/>
      <c r="O637" s="4"/>
      <c r="P637" s="4"/>
    </row>
    <row r="638" spans="1:16" x14ac:dyDescent="0.2">
      <c r="A638" s="2"/>
      <c r="B638" s="202"/>
      <c r="C638" s="202"/>
      <c r="D638" s="202"/>
      <c r="E638" s="202"/>
      <c r="F638" s="202"/>
      <c r="G638" s="8"/>
      <c r="H638" s="2"/>
      <c r="I638" s="4"/>
      <c r="L638" s="8"/>
      <c r="M638" s="2"/>
      <c r="N638" s="4"/>
      <c r="O638" s="4"/>
      <c r="P638" s="4"/>
    </row>
    <row r="639" spans="1:16" x14ac:dyDescent="0.2">
      <c r="A639" s="2"/>
      <c r="B639" s="202"/>
      <c r="C639" s="202"/>
      <c r="D639" s="202"/>
      <c r="E639" s="202"/>
      <c r="F639" s="202"/>
      <c r="G639" s="8"/>
      <c r="H639" s="2"/>
      <c r="I639" s="4"/>
      <c r="L639" s="8"/>
      <c r="M639" s="2"/>
      <c r="N639" s="4"/>
      <c r="O639" s="4"/>
      <c r="P639" s="4"/>
    </row>
    <row r="640" spans="1:16" x14ac:dyDescent="0.2">
      <c r="A640" s="2"/>
      <c r="B640" s="202"/>
      <c r="C640" s="202"/>
      <c r="D640" s="202"/>
      <c r="E640" s="202"/>
      <c r="F640" s="202"/>
      <c r="G640" s="8"/>
      <c r="H640" s="2"/>
      <c r="I640" s="4"/>
      <c r="L640" s="8"/>
      <c r="M640" s="2"/>
      <c r="N640" s="4"/>
      <c r="O640" s="4"/>
      <c r="P640" s="4"/>
    </row>
    <row r="641" spans="1:16" x14ac:dyDescent="0.2">
      <c r="A641" s="2"/>
      <c r="B641" s="202"/>
      <c r="C641" s="202"/>
      <c r="D641" s="202"/>
      <c r="E641" s="202"/>
      <c r="F641" s="202"/>
      <c r="G641" s="8"/>
      <c r="H641" s="2"/>
      <c r="I641" s="4"/>
      <c r="L641" s="8"/>
      <c r="M641" s="2"/>
      <c r="N641" s="4"/>
      <c r="O641" s="4"/>
      <c r="P641" s="4"/>
    </row>
    <row r="642" spans="1:16" x14ac:dyDescent="0.2">
      <c r="A642" s="2"/>
      <c r="B642" s="202"/>
      <c r="C642" s="202"/>
      <c r="D642" s="202"/>
      <c r="E642" s="202"/>
      <c r="F642" s="202"/>
      <c r="G642" s="8"/>
      <c r="H642" s="2"/>
      <c r="I642" s="4"/>
      <c r="L642" s="8"/>
      <c r="M642" s="2"/>
      <c r="N642" s="4"/>
      <c r="O642" s="4"/>
      <c r="P642" s="4"/>
    </row>
    <row r="643" spans="1:16" x14ac:dyDescent="0.2">
      <c r="A643" s="2"/>
      <c r="B643" s="202"/>
      <c r="C643" s="202"/>
      <c r="D643" s="202"/>
      <c r="E643" s="202"/>
      <c r="F643" s="202"/>
      <c r="G643" s="8"/>
      <c r="H643" s="2"/>
      <c r="I643" s="4"/>
      <c r="L643" s="8"/>
      <c r="M643" s="2"/>
      <c r="N643" s="4"/>
      <c r="O643" s="4"/>
      <c r="P643" s="4"/>
    </row>
    <row r="644" spans="1:16" x14ac:dyDescent="0.2">
      <c r="A644" s="2"/>
      <c r="B644" s="202"/>
      <c r="C644" s="202"/>
      <c r="D644" s="202"/>
      <c r="E644" s="202"/>
      <c r="F644" s="202"/>
      <c r="G644" s="8"/>
      <c r="H644" s="2"/>
      <c r="I644" s="4"/>
      <c r="L644" s="8"/>
      <c r="M644" s="2"/>
      <c r="N644" s="4"/>
      <c r="O644" s="4"/>
      <c r="P644" s="4"/>
    </row>
    <row r="645" spans="1:16" x14ac:dyDescent="0.2">
      <c r="A645" s="2"/>
      <c r="B645" s="202"/>
      <c r="C645" s="202"/>
      <c r="D645" s="202"/>
      <c r="E645" s="202"/>
      <c r="F645" s="202"/>
      <c r="G645" s="8"/>
      <c r="H645" s="2"/>
      <c r="I645" s="4"/>
      <c r="L645" s="8"/>
      <c r="M645" s="2"/>
      <c r="N645" s="4"/>
      <c r="O645" s="4"/>
      <c r="P645" s="4"/>
    </row>
    <row r="646" spans="1:16" x14ac:dyDescent="0.2">
      <c r="A646" s="2"/>
      <c r="B646" s="202"/>
      <c r="C646" s="202"/>
      <c r="D646" s="202"/>
      <c r="E646" s="202"/>
      <c r="F646" s="202"/>
      <c r="G646" s="8"/>
      <c r="H646" s="2"/>
      <c r="I646" s="4"/>
      <c r="L646" s="8"/>
      <c r="M646" s="2"/>
      <c r="N646" s="4"/>
      <c r="O646" s="4"/>
      <c r="P646" s="4"/>
    </row>
    <row r="647" spans="1:16" x14ac:dyDescent="0.2">
      <c r="A647" s="2"/>
      <c r="B647" s="202"/>
      <c r="C647" s="202"/>
      <c r="D647" s="202"/>
      <c r="E647" s="202"/>
      <c r="F647" s="202"/>
      <c r="G647" s="8"/>
      <c r="H647" s="2"/>
      <c r="I647" s="4"/>
      <c r="L647" s="8"/>
      <c r="M647" s="2"/>
      <c r="N647" s="4"/>
      <c r="O647" s="4"/>
      <c r="P647" s="4"/>
    </row>
    <row r="648" spans="1:16" x14ac:dyDescent="0.2">
      <c r="A648" s="2"/>
      <c r="B648" s="202"/>
      <c r="C648" s="202"/>
      <c r="D648" s="202"/>
      <c r="E648" s="202"/>
      <c r="F648" s="202"/>
      <c r="G648" s="8"/>
      <c r="H648" s="2"/>
      <c r="I648" s="4"/>
      <c r="L648" s="8"/>
      <c r="M648" s="2"/>
      <c r="N648" s="4"/>
      <c r="O648" s="4"/>
      <c r="P648" s="4"/>
    </row>
    <row r="649" spans="1:16" x14ac:dyDescent="0.2">
      <c r="A649" s="2"/>
      <c r="B649" s="202"/>
      <c r="C649" s="202"/>
      <c r="D649" s="202"/>
      <c r="E649" s="202"/>
      <c r="F649" s="202"/>
      <c r="G649" s="8"/>
      <c r="H649" s="2"/>
      <c r="I649" s="4"/>
      <c r="L649" s="8"/>
      <c r="M649" s="2"/>
      <c r="N649" s="4"/>
      <c r="O649" s="4"/>
      <c r="P649" s="4"/>
    </row>
    <row r="650" spans="1:16" x14ac:dyDescent="0.2">
      <c r="A650" s="2"/>
      <c r="B650" s="202"/>
      <c r="C650" s="202"/>
      <c r="D650" s="202"/>
      <c r="E650" s="202"/>
      <c r="F650" s="202"/>
      <c r="G650" s="8"/>
      <c r="H650" s="2"/>
      <c r="I650" s="4"/>
      <c r="L650" s="8"/>
      <c r="M650" s="2"/>
      <c r="N650" s="4"/>
      <c r="O650" s="4"/>
      <c r="P650" s="4"/>
    </row>
    <row r="651" spans="1:16" x14ac:dyDescent="0.2">
      <c r="A651" s="2"/>
      <c r="B651" s="202"/>
      <c r="C651" s="202"/>
      <c r="D651" s="202"/>
      <c r="E651" s="202"/>
      <c r="F651" s="202"/>
      <c r="G651" s="8"/>
      <c r="H651" s="2"/>
      <c r="I651" s="4"/>
      <c r="L651" s="8"/>
      <c r="M651" s="2"/>
      <c r="N651" s="4"/>
      <c r="O651" s="4"/>
      <c r="P651" s="4"/>
    </row>
    <row r="652" spans="1:16" x14ac:dyDescent="0.2">
      <c r="A652" s="2"/>
      <c r="B652" s="202"/>
      <c r="C652" s="202"/>
      <c r="D652" s="202"/>
      <c r="E652" s="202"/>
      <c r="F652" s="202"/>
      <c r="G652" s="8"/>
      <c r="H652" s="2"/>
      <c r="I652" s="4"/>
      <c r="L652" s="8"/>
      <c r="M652" s="2"/>
      <c r="N652" s="4"/>
      <c r="O652" s="4"/>
      <c r="P652" s="4"/>
    </row>
    <row r="653" spans="1:16" x14ac:dyDescent="0.2">
      <c r="A653" s="2"/>
      <c r="B653" s="202"/>
      <c r="C653" s="202"/>
      <c r="D653" s="202"/>
      <c r="E653" s="202"/>
      <c r="F653" s="202"/>
      <c r="G653" s="8"/>
      <c r="H653" s="2"/>
      <c r="I653" s="4"/>
      <c r="L653" s="8"/>
      <c r="M653" s="2"/>
      <c r="N653" s="4"/>
      <c r="O653" s="4"/>
      <c r="P653" s="4"/>
    </row>
    <row r="654" spans="1:16" x14ac:dyDescent="0.2">
      <c r="A654" s="2"/>
      <c r="B654" s="202"/>
      <c r="C654" s="202"/>
      <c r="D654" s="202"/>
      <c r="E654" s="202"/>
      <c r="F654" s="202"/>
      <c r="G654" s="8"/>
      <c r="H654" s="2"/>
      <c r="I654" s="4"/>
      <c r="L654" s="8"/>
      <c r="M654" s="2"/>
      <c r="N654" s="4"/>
      <c r="O654" s="4"/>
      <c r="P654" s="4"/>
    </row>
    <row r="655" spans="1:16" x14ac:dyDescent="0.2">
      <c r="A655" s="2"/>
      <c r="B655" s="202"/>
      <c r="C655" s="202"/>
      <c r="D655" s="202"/>
      <c r="E655" s="202"/>
      <c r="F655" s="202"/>
      <c r="G655" s="8"/>
      <c r="H655" s="2"/>
      <c r="I655" s="4"/>
      <c r="L655" s="8"/>
      <c r="M655" s="2"/>
      <c r="N655" s="4"/>
      <c r="O655" s="4"/>
      <c r="P655" s="4"/>
    </row>
    <row r="656" spans="1:16" x14ac:dyDescent="0.2">
      <c r="A656" s="2"/>
      <c r="B656" s="202"/>
      <c r="C656" s="202"/>
      <c r="D656" s="202"/>
      <c r="E656" s="202"/>
      <c r="F656" s="202"/>
      <c r="G656" s="8"/>
      <c r="H656" s="2"/>
      <c r="I656" s="4"/>
      <c r="L656" s="8"/>
      <c r="M656" s="2"/>
      <c r="N656" s="4"/>
      <c r="O656" s="4"/>
      <c r="P656" s="4"/>
    </row>
    <row r="657" spans="1:16" x14ac:dyDescent="0.2">
      <c r="A657" s="2"/>
      <c r="B657" s="202"/>
      <c r="C657" s="202"/>
      <c r="D657" s="202"/>
      <c r="E657" s="202"/>
      <c r="F657" s="202"/>
      <c r="G657" s="8"/>
      <c r="H657" s="2"/>
      <c r="I657" s="4"/>
      <c r="L657" s="8"/>
      <c r="M657" s="2"/>
      <c r="N657" s="4"/>
      <c r="O657" s="4"/>
      <c r="P657" s="4"/>
    </row>
    <row r="658" spans="1:16" x14ac:dyDescent="0.2">
      <c r="A658" s="2"/>
      <c r="B658" s="202"/>
      <c r="C658" s="202"/>
      <c r="D658" s="202"/>
      <c r="E658" s="202"/>
      <c r="F658" s="202"/>
      <c r="G658" s="8"/>
      <c r="H658" s="2"/>
      <c r="I658" s="4"/>
      <c r="L658" s="8"/>
      <c r="M658" s="2"/>
      <c r="N658" s="4"/>
      <c r="O658" s="4"/>
      <c r="P658" s="4"/>
    </row>
    <row r="659" spans="1:16" x14ac:dyDescent="0.2">
      <c r="A659" s="2"/>
      <c r="B659" s="202"/>
      <c r="C659" s="202"/>
      <c r="D659" s="202"/>
      <c r="E659" s="202"/>
      <c r="F659" s="202"/>
      <c r="G659" s="8"/>
      <c r="H659" s="2"/>
      <c r="I659" s="4"/>
      <c r="L659" s="8"/>
      <c r="M659" s="2"/>
      <c r="N659" s="4"/>
      <c r="O659" s="4"/>
      <c r="P659" s="4"/>
    </row>
    <row r="660" spans="1:16" x14ac:dyDescent="0.2">
      <c r="A660" s="2"/>
      <c r="B660" s="202"/>
      <c r="C660" s="202"/>
      <c r="D660" s="202"/>
      <c r="E660" s="202"/>
      <c r="F660" s="202"/>
      <c r="G660" s="8"/>
      <c r="H660" s="2"/>
      <c r="I660" s="4"/>
      <c r="L660" s="8"/>
      <c r="M660" s="2"/>
      <c r="N660" s="4"/>
      <c r="O660" s="4"/>
      <c r="P660" s="4"/>
    </row>
    <row r="661" spans="1:16" x14ac:dyDescent="0.2">
      <c r="A661" s="2"/>
      <c r="B661" s="202"/>
      <c r="C661" s="202"/>
      <c r="D661" s="202"/>
      <c r="E661" s="202"/>
      <c r="F661" s="202"/>
      <c r="G661" s="8"/>
      <c r="H661" s="2"/>
      <c r="I661" s="4"/>
      <c r="L661" s="8"/>
      <c r="M661" s="2"/>
      <c r="N661" s="4"/>
      <c r="O661" s="4"/>
      <c r="P661" s="4"/>
    </row>
    <row r="662" spans="1:16" x14ac:dyDescent="0.2">
      <c r="A662" s="2"/>
      <c r="B662" s="202"/>
      <c r="C662" s="202"/>
      <c r="D662" s="202"/>
      <c r="E662" s="202"/>
      <c r="F662" s="202"/>
      <c r="G662" s="8"/>
      <c r="H662" s="2"/>
      <c r="I662" s="4"/>
      <c r="L662" s="8"/>
      <c r="M662" s="2"/>
      <c r="N662" s="4"/>
      <c r="O662" s="4"/>
      <c r="P662" s="4"/>
    </row>
    <row r="663" spans="1:16" x14ac:dyDescent="0.2">
      <c r="A663" s="2"/>
      <c r="B663" s="202"/>
      <c r="C663" s="202"/>
      <c r="D663" s="202"/>
      <c r="E663" s="202"/>
      <c r="F663" s="202"/>
      <c r="G663" s="8"/>
      <c r="H663" s="2"/>
      <c r="I663" s="4"/>
      <c r="L663" s="8"/>
      <c r="M663" s="2"/>
      <c r="N663" s="4"/>
      <c r="O663" s="4"/>
      <c r="P663" s="4"/>
    </row>
    <row r="664" spans="1:16" x14ac:dyDescent="0.2">
      <c r="A664" s="2"/>
      <c r="B664" s="202"/>
      <c r="C664" s="202"/>
      <c r="D664" s="202"/>
      <c r="E664" s="202"/>
      <c r="F664" s="202"/>
      <c r="G664" s="8"/>
      <c r="H664" s="2"/>
      <c r="I664" s="4"/>
      <c r="L664" s="8"/>
      <c r="M664" s="2"/>
      <c r="N664" s="4"/>
      <c r="O664" s="4"/>
      <c r="P664" s="4"/>
    </row>
    <row r="665" spans="1:16" x14ac:dyDescent="0.2">
      <c r="A665" s="2"/>
      <c r="B665" s="202"/>
      <c r="C665" s="202"/>
      <c r="D665" s="202"/>
      <c r="E665" s="202"/>
      <c r="F665" s="202"/>
      <c r="G665" s="8"/>
      <c r="H665" s="2"/>
      <c r="I665" s="4"/>
      <c r="L665" s="8"/>
      <c r="M665" s="2"/>
      <c r="N665" s="4"/>
      <c r="O665" s="4"/>
      <c r="P665" s="4"/>
    </row>
    <row r="666" spans="1:16" x14ac:dyDescent="0.2">
      <c r="A666" s="2"/>
      <c r="B666" s="202"/>
      <c r="C666" s="202"/>
      <c r="D666" s="202"/>
      <c r="E666" s="202"/>
      <c r="F666" s="202"/>
      <c r="G666" s="8"/>
      <c r="H666" s="2"/>
      <c r="I666" s="4"/>
      <c r="L666" s="8"/>
      <c r="M666" s="2"/>
      <c r="N666" s="4"/>
      <c r="O666" s="4"/>
      <c r="P666" s="4"/>
    </row>
    <row r="667" spans="1:16" x14ac:dyDescent="0.2">
      <c r="A667" s="2"/>
      <c r="B667" s="202"/>
      <c r="C667" s="202"/>
      <c r="D667" s="202"/>
      <c r="E667" s="202"/>
      <c r="F667" s="202"/>
      <c r="G667" s="8"/>
      <c r="H667" s="2"/>
      <c r="I667" s="4"/>
      <c r="L667" s="8"/>
      <c r="M667" s="2"/>
      <c r="N667" s="4"/>
      <c r="O667" s="4"/>
      <c r="P667" s="4"/>
    </row>
    <row r="668" spans="1:16" x14ac:dyDescent="0.2">
      <c r="A668" s="2"/>
      <c r="B668" s="202"/>
      <c r="C668" s="202"/>
      <c r="D668" s="202"/>
      <c r="E668" s="202"/>
      <c r="F668" s="202"/>
      <c r="G668" s="8"/>
      <c r="H668" s="2"/>
      <c r="I668" s="4"/>
      <c r="L668" s="8"/>
      <c r="M668" s="2"/>
      <c r="N668" s="4"/>
      <c r="O668" s="4"/>
      <c r="P668" s="4"/>
    </row>
    <row r="669" spans="1:16" x14ac:dyDescent="0.2">
      <c r="A669" s="2"/>
      <c r="B669" s="202"/>
      <c r="C669" s="202"/>
      <c r="D669" s="202"/>
      <c r="E669" s="202"/>
      <c r="F669" s="202"/>
      <c r="G669" s="8"/>
      <c r="H669" s="2"/>
      <c r="I669" s="4"/>
      <c r="L669" s="8"/>
      <c r="M669" s="2"/>
      <c r="N669" s="4"/>
      <c r="O669" s="4"/>
      <c r="P669" s="4"/>
    </row>
    <row r="670" spans="1:16" x14ac:dyDescent="0.2">
      <c r="A670" s="2"/>
      <c r="B670" s="202"/>
      <c r="C670" s="202"/>
      <c r="D670" s="202"/>
      <c r="E670" s="202"/>
      <c r="F670" s="202"/>
      <c r="G670" s="8"/>
      <c r="H670" s="2"/>
      <c r="I670" s="4"/>
      <c r="L670" s="8"/>
      <c r="M670" s="2"/>
      <c r="N670" s="4"/>
      <c r="O670" s="4"/>
      <c r="P670" s="4"/>
    </row>
    <row r="671" spans="1:16" x14ac:dyDescent="0.2">
      <c r="A671" s="2"/>
      <c r="B671" s="202"/>
      <c r="C671" s="202"/>
      <c r="D671" s="202"/>
      <c r="E671" s="202"/>
      <c r="F671" s="202"/>
      <c r="G671" s="8"/>
      <c r="H671" s="2"/>
      <c r="I671" s="4"/>
      <c r="L671" s="8"/>
      <c r="M671" s="2"/>
      <c r="N671" s="4"/>
      <c r="O671" s="4"/>
      <c r="P671" s="4"/>
    </row>
    <row r="672" spans="1:16" x14ac:dyDescent="0.2">
      <c r="A672" s="2"/>
      <c r="B672" s="202"/>
      <c r="C672" s="202"/>
      <c r="D672" s="202"/>
      <c r="E672" s="202"/>
      <c r="F672" s="202"/>
      <c r="G672" s="8"/>
      <c r="H672" s="2"/>
      <c r="I672" s="4"/>
      <c r="L672" s="8"/>
      <c r="M672" s="2"/>
      <c r="N672" s="4"/>
      <c r="O672" s="4"/>
      <c r="P672" s="4"/>
    </row>
    <row r="673" spans="1:16" x14ac:dyDescent="0.2">
      <c r="A673" s="2"/>
      <c r="B673" s="202"/>
      <c r="C673" s="202"/>
      <c r="D673" s="202"/>
      <c r="E673" s="202"/>
      <c r="F673" s="202"/>
      <c r="G673" s="8"/>
      <c r="H673" s="2"/>
      <c r="I673" s="4"/>
      <c r="L673" s="8"/>
      <c r="M673" s="2"/>
      <c r="N673" s="4"/>
      <c r="O673" s="4"/>
      <c r="P673" s="4"/>
    </row>
    <row r="674" spans="1:16" x14ac:dyDescent="0.2">
      <c r="A674" s="2"/>
      <c r="B674" s="202"/>
      <c r="C674" s="202"/>
      <c r="D674" s="202"/>
      <c r="E674" s="202"/>
      <c r="F674" s="202"/>
      <c r="G674" s="8"/>
      <c r="H674" s="2"/>
      <c r="I674" s="4"/>
      <c r="L674" s="8"/>
      <c r="M674" s="2"/>
      <c r="N674" s="4"/>
      <c r="O674" s="4"/>
      <c r="P674" s="4"/>
    </row>
    <row r="675" spans="1:16" x14ac:dyDescent="0.2">
      <c r="A675" s="2"/>
      <c r="B675" s="202"/>
      <c r="C675" s="202"/>
      <c r="D675" s="202"/>
      <c r="E675" s="202"/>
      <c r="F675" s="202"/>
      <c r="G675" s="8"/>
      <c r="H675" s="2"/>
      <c r="I675" s="4"/>
      <c r="L675" s="8"/>
      <c r="M675" s="2"/>
      <c r="N675" s="4"/>
      <c r="O675" s="4"/>
      <c r="P675" s="4"/>
    </row>
    <row r="676" spans="1:16" x14ac:dyDescent="0.2">
      <c r="A676" s="2"/>
      <c r="B676" s="202"/>
      <c r="C676" s="202"/>
      <c r="D676" s="202"/>
      <c r="E676" s="202"/>
      <c r="F676" s="202"/>
      <c r="G676" s="8"/>
      <c r="H676" s="2"/>
      <c r="I676" s="4"/>
      <c r="L676" s="8"/>
      <c r="M676" s="2"/>
      <c r="N676" s="4"/>
      <c r="O676" s="4"/>
      <c r="P676" s="4"/>
    </row>
    <row r="677" spans="1:16" x14ac:dyDescent="0.2">
      <c r="A677" s="2"/>
      <c r="B677" s="202"/>
      <c r="C677" s="202"/>
      <c r="D677" s="202"/>
      <c r="E677" s="202"/>
      <c r="F677" s="202"/>
      <c r="G677" s="8"/>
      <c r="H677" s="2"/>
      <c r="I677" s="4"/>
      <c r="L677" s="8"/>
      <c r="M677" s="2"/>
      <c r="N677" s="4"/>
      <c r="O677" s="4"/>
      <c r="P677" s="4"/>
    </row>
    <row r="678" spans="1:16" x14ac:dyDescent="0.2">
      <c r="A678" s="2"/>
      <c r="B678" s="202"/>
      <c r="C678" s="202"/>
      <c r="D678" s="202"/>
      <c r="E678" s="202"/>
      <c r="F678" s="202"/>
      <c r="G678" s="8"/>
      <c r="H678" s="2"/>
      <c r="I678" s="4"/>
      <c r="L678" s="8"/>
      <c r="M678" s="2"/>
      <c r="N678" s="4"/>
      <c r="O678" s="4"/>
      <c r="P678" s="4"/>
    </row>
    <row r="679" spans="1:16" x14ac:dyDescent="0.2">
      <c r="A679" s="2"/>
      <c r="B679" s="202"/>
      <c r="C679" s="202"/>
      <c r="D679" s="202"/>
      <c r="E679" s="202"/>
      <c r="F679" s="202"/>
      <c r="G679" s="8"/>
      <c r="H679" s="2"/>
      <c r="I679" s="4"/>
      <c r="L679" s="8"/>
      <c r="M679" s="2"/>
      <c r="N679" s="4"/>
      <c r="O679" s="4"/>
      <c r="P679" s="4"/>
    </row>
    <row r="680" spans="1:16" x14ac:dyDescent="0.2">
      <c r="A680" s="2"/>
      <c r="B680" s="202"/>
      <c r="C680" s="202"/>
      <c r="D680" s="202"/>
      <c r="E680" s="202"/>
      <c r="F680" s="202"/>
      <c r="G680" s="8"/>
      <c r="H680" s="2"/>
      <c r="I680" s="4"/>
      <c r="L680" s="8"/>
      <c r="M680" s="2"/>
      <c r="N680" s="4"/>
      <c r="O680" s="4"/>
      <c r="P680" s="4"/>
    </row>
    <row r="681" spans="1:16" x14ac:dyDescent="0.2">
      <c r="A681" s="2"/>
      <c r="B681" s="202"/>
      <c r="C681" s="202"/>
      <c r="D681" s="202"/>
      <c r="E681" s="202"/>
      <c r="F681" s="202"/>
      <c r="G681" s="8"/>
      <c r="H681" s="2"/>
      <c r="I681" s="4"/>
      <c r="L681" s="8"/>
      <c r="M681" s="2"/>
      <c r="N681" s="4"/>
      <c r="O681" s="4"/>
      <c r="P681" s="4"/>
    </row>
    <row r="682" spans="1:16" x14ac:dyDescent="0.2">
      <c r="A682" s="2"/>
      <c r="B682" s="202"/>
      <c r="C682" s="202"/>
      <c r="D682" s="202"/>
      <c r="E682" s="202"/>
      <c r="F682" s="202"/>
      <c r="G682" s="8"/>
      <c r="H682" s="2"/>
      <c r="I682" s="4"/>
      <c r="L682" s="8"/>
      <c r="M682" s="2"/>
      <c r="N682" s="4"/>
      <c r="O682" s="4"/>
      <c r="P682" s="4"/>
    </row>
    <row r="683" spans="1:16" x14ac:dyDescent="0.2">
      <c r="A683" s="2"/>
      <c r="B683" s="202"/>
      <c r="C683" s="202"/>
      <c r="D683" s="202"/>
      <c r="E683" s="202"/>
      <c r="F683" s="202"/>
      <c r="G683" s="8"/>
      <c r="H683" s="2"/>
      <c r="I683" s="4"/>
      <c r="L683" s="8"/>
      <c r="M683" s="2"/>
      <c r="N683" s="4"/>
      <c r="O683" s="4"/>
      <c r="P683" s="4"/>
    </row>
    <row r="684" spans="1:16" x14ac:dyDescent="0.2">
      <c r="A684" s="2"/>
      <c r="B684" s="202"/>
      <c r="C684" s="202"/>
      <c r="D684" s="202"/>
      <c r="E684" s="202"/>
      <c r="F684" s="202"/>
      <c r="G684" s="8"/>
      <c r="H684" s="2"/>
      <c r="I684" s="4"/>
      <c r="L684" s="8"/>
      <c r="M684" s="2"/>
      <c r="N684" s="4"/>
      <c r="O684" s="4"/>
      <c r="P684" s="4"/>
    </row>
    <row r="685" spans="1:16" x14ac:dyDescent="0.2">
      <c r="A685" s="2"/>
      <c r="B685" s="202"/>
      <c r="C685" s="202"/>
      <c r="D685" s="202"/>
      <c r="E685" s="202"/>
      <c r="F685" s="202"/>
      <c r="G685" s="8"/>
      <c r="H685" s="2"/>
      <c r="I685" s="4"/>
      <c r="L685" s="8"/>
      <c r="M685" s="2"/>
      <c r="N685" s="4"/>
      <c r="O685" s="4"/>
      <c r="P685" s="4"/>
    </row>
    <row r="686" spans="1:16" x14ac:dyDescent="0.2">
      <c r="A686" s="2"/>
      <c r="B686" s="202"/>
      <c r="C686" s="202"/>
      <c r="D686" s="202"/>
      <c r="E686" s="202"/>
      <c r="F686" s="202"/>
      <c r="G686" s="8"/>
      <c r="H686" s="2"/>
      <c r="I686" s="4"/>
      <c r="L686" s="8"/>
      <c r="M686" s="2"/>
      <c r="N686" s="4"/>
      <c r="O686" s="4"/>
      <c r="P686" s="4"/>
    </row>
    <row r="687" spans="1:16" x14ac:dyDescent="0.2">
      <c r="A687" s="2"/>
      <c r="B687" s="202"/>
      <c r="C687" s="202"/>
      <c r="D687" s="202"/>
      <c r="E687" s="202"/>
      <c r="F687" s="202"/>
      <c r="G687" s="8"/>
      <c r="H687" s="2"/>
      <c r="I687" s="4"/>
      <c r="L687" s="8"/>
      <c r="M687" s="2"/>
      <c r="N687" s="4"/>
      <c r="O687" s="4"/>
      <c r="P687" s="4"/>
    </row>
    <row r="688" spans="1:16" x14ac:dyDescent="0.2">
      <c r="A688" s="2"/>
      <c r="B688" s="202"/>
      <c r="C688" s="202"/>
      <c r="D688" s="202"/>
      <c r="E688" s="202"/>
      <c r="F688" s="202"/>
      <c r="G688" s="8"/>
      <c r="H688" s="2"/>
      <c r="I688" s="4"/>
      <c r="L688" s="8"/>
      <c r="M688" s="2"/>
      <c r="N688" s="4"/>
      <c r="O688" s="4"/>
      <c r="P688" s="4"/>
    </row>
    <row r="689" spans="1:16" x14ac:dyDescent="0.2">
      <c r="A689" s="2"/>
      <c r="B689" s="202"/>
      <c r="C689" s="202"/>
      <c r="D689" s="202"/>
      <c r="E689" s="202"/>
      <c r="F689" s="202"/>
      <c r="G689" s="8"/>
      <c r="H689" s="2"/>
      <c r="I689" s="4"/>
      <c r="L689" s="8"/>
      <c r="M689" s="2"/>
      <c r="N689" s="4"/>
      <c r="O689" s="4"/>
      <c r="P689" s="4"/>
    </row>
    <row r="690" spans="1:16" x14ac:dyDescent="0.2">
      <c r="A690" s="2"/>
      <c r="B690" s="202"/>
      <c r="C690" s="202"/>
      <c r="D690" s="202"/>
      <c r="E690" s="202"/>
      <c r="F690" s="202"/>
      <c r="G690" s="8"/>
      <c r="H690" s="2"/>
      <c r="I690" s="4"/>
      <c r="L690" s="8"/>
      <c r="M690" s="2"/>
      <c r="N690" s="4"/>
      <c r="O690" s="4"/>
      <c r="P690" s="4"/>
    </row>
    <row r="691" spans="1:16" x14ac:dyDescent="0.2">
      <c r="A691" s="2"/>
      <c r="B691" s="202"/>
      <c r="C691" s="202"/>
      <c r="D691" s="202"/>
      <c r="E691" s="202"/>
      <c r="F691" s="202"/>
      <c r="G691" s="8"/>
      <c r="H691" s="2"/>
      <c r="I691" s="4"/>
      <c r="L691" s="8"/>
      <c r="M691" s="2"/>
      <c r="N691" s="4"/>
      <c r="O691" s="4"/>
      <c r="P691" s="4"/>
    </row>
    <row r="692" spans="1:16" x14ac:dyDescent="0.2">
      <c r="A692" s="2"/>
      <c r="B692" s="202"/>
      <c r="C692" s="202"/>
      <c r="D692" s="202"/>
      <c r="E692" s="202"/>
      <c r="F692" s="202"/>
      <c r="G692" s="8"/>
      <c r="H692" s="2"/>
      <c r="I692" s="4"/>
      <c r="L692" s="8"/>
      <c r="M692" s="2"/>
      <c r="N692" s="4"/>
      <c r="O692" s="4"/>
      <c r="P692" s="4"/>
    </row>
    <row r="693" spans="1:16" x14ac:dyDescent="0.2">
      <c r="A693" s="2"/>
      <c r="B693" s="202"/>
      <c r="C693" s="202"/>
      <c r="D693" s="202"/>
      <c r="E693" s="202"/>
      <c r="F693" s="202"/>
      <c r="G693" s="8"/>
      <c r="H693" s="2"/>
      <c r="I693" s="4"/>
      <c r="L693" s="8"/>
      <c r="M693" s="2"/>
      <c r="N693" s="4"/>
      <c r="O693" s="4"/>
      <c r="P693" s="4"/>
    </row>
    <row r="694" spans="1:16" x14ac:dyDescent="0.2">
      <c r="A694" s="2"/>
      <c r="B694" s="202"/>
      <c r="C694" s="202"/>
      <c r="D694" s="202"/>
      <c r="E694" s="202"/>
      <c r="F694" s="202"/>
      <c r="G694" s="8"/>
      <c r="H694" s="2"/>
      <c r="I694" s="4"/>
      <c r="L694" s="8"/>
      <c r="M694" s="2"/>
      <c r="N694" s="4"/>
      <c r="O694" s="4"/>
      <c r="P694" s="4"/>
    </row>
    <row r="695" spans="1:16" x14ac:dyDescent="0.2">
      <c r="A695" s="2"/>
      <c r="B695" s="202"/>
      <c r="C695" s="202"/>
      <c r="D695" s="202"/>
      <c r="E695" s="202"/>
      <c r="F695" s="202"/>
      <c r="G695" s="8"/>
      <c r="H695" s="2"/>
      <c r="I695" s="4"/>
      <c r="L695" s="8"/>
      <c r="M695" s="2"/>
      <c r="N695" s="4"/>
      <c r="O695" s="4"/>
      <c r="P695" s="4"/>
    </row>
    <row r="696" spans="1:16" x14ac:dyDescent="0.2">
      <c r="A696" s="2"/>
      <c r="B696" s="202"/>
      <c r="C696" s="202"/>
      <c r="D696" s="202"/>
      <c r="E696" s="202"/>
      <c r="F696" s="202"/>
      <c r="G696" s="8"/>
      <c r="H696" s="2"/>
      <c r="I696" s="4"/>
      <c r="L696" s="8"/>
      <c r="M696" s="2"/>
      <c r="N696" s="4"/>
      <c r="O696" s="4"/>
      <c r="P696" s="4"/>
    </row>
    <row r="697" spans="1:16" x14ac:dyDescent="0.2">
      <c r="A697" s="2"/>
      <c r="B697" s="202"/>
      <c r="C697" s="202"/>
      <c r="D697" s="202"/>
      <c r="E697" s="202"/>
      <c r="F697" s="202"/>
      <c r="G697" s="8"/>
      <c r="H697" s="2"/>
      <c r="I697" s="4"/>
      <c r="L697" s="8"/>
      <c r="M697" s="2"/>
      <c r="N697" s="4"/>
      <c r="O697" s="4"/>
      <c r="P697" s="4"/>
    </row>
    <row r="698" spans="1:16" x14ac:dyDescent="0.2">
      <c r="A698" s="2"/>
      <c r="B698" s="202"/>
      <c r="C698" s="202"/>
      <c r="D698" s="202"/>
      <c r="E698" s="202"/>
      <c r="F698" s="202"/>
      <c r="G698" s="8"/>
      <c r="H698" s="2"/>
      <c r="I698" s="4"/>
      <c r="L698" s="8"/>
      <c r="M698" s="2"/>
      <c r="N698" s="4"/>
      <c r="O698" s="4"/>
      <c r="P698" s="4"/>
    </row>
    <row r="699" spans="1:16" x14ac:dyDescent="0.2">
      <c r="A699" s="2"/>
      <c r="B699" s="202"/>
      <c r="C699" s="202"/>
      <c r="D699" s="202"/>
      <c r="E699" s="202"/>
      <c r="F699" s="202"/>
      <c r="G699" s="8"/>
      <c r="H699" s="2"/>
      <c r="I699" s="4"/>
      <c r="L699" s="8"/>
      <c r="M699" s="2"/>
      <c r="N699" s="4"/>
      <c r="O699" s="4"/>
      <c r="P699" s="4"/>
    </row>
    <row r="700" spans="1:16" x14ac:dyDescent="0.2">
      <c r="A700" s="2"/>
      <c r="B700" s="202"/>
      <c r="C700" s="202"/>
      <c r="D700" s="202"/>
      <c r="E700" s="202"/>
      <c r="F700" s="202"/>
      <c r="G700" s="8"/>
      <c r="H700" s="2"/>
      <c r="I700" s="4"/>
      <c r="L700" s="8"/>
      <c r="M700" s="2"/>
      <c r="N700" s="4"/>
      <c r="O700" s="4"/>
      <c r="P700" s="4"/>
    </row>
    <row r="701" spans="1:16" x14ac:dyDescent="0.2">
      <c r="A701" s="2"/>
      <c r="B701" s="202"/>
      <c r="C701" s="202"/>
      <c r="D701" s="202"/>
      <c r="E701" s="202"/>
      <c r="F701" s="202"/>
      <c r="G701" s="8"/>
      <c r="H701" s="2"/>
      <c r="I701" s="4"/>
      <c r="L701" s="8"/>
      <c r="M701" s="2"/>
      <c r="N701" s="4"/>
      <c r="O701" s="4"/>
      <c r="P701" s="4"/>
    </row>
    <row r="702" spans="1:16" x14ac:dyDescent="0.2">
      <c r="A702" s="2"/>
      <c r="B702" s="202"/>
      <c r="C702" s="202"/>
      <c r="D702" s="202"/>
      <c r="E702" s="202"/>
      <c r="F702" s="202"/>
      <c r="G702" s="8"/>
      <c r="H702" s="2"/>
      <c r="I702" s="4"/>
      <c r="L702" s="8"/>
      <c r="M702" s="2"/>
      <c r="N702" s="4"/>
      <c r="O702" s="4"/>
      <c r="P702" s="4"/>
    </row>
    <row r="703" spans="1:16" x14ac:dyDescent="0.2">
      <c r="A703" s="2"/>
      <c r="B703" s="202"/>
      <c r="C703" s="202"/>
      <c r="D703" s="202"/>
      <c r="E703" s="202"/>
      <c r="F703" s="202"/>
      <c r="G703" s="8"/>
      <c r="H703" s="2"/>
      <c r="I703" s="4"/>
      <c r="L703" s="8"/>
      <c r="M703" s="2"/>
      <c r="N703" s="4"/>
      <c r="O703" s="4"/>
      <c r="P703" s="4"/>
    </row>
    <row r="704" spans="1:16" x14ac:dyDescent="0.2">
      <c r="A704" s="2"/>
      <c r="B704" s="202"/>
      <c r="C704" s="202"/>
      <c r="D704" s="202"/>
      <c r="E704" s="202"/>
      <c r="F704" s="202"/>
      <c r="G704" s="8"/>
      <c r="H704" s="2"/>
      <c r="I704" s="4"/>
      <c r="L704" s="8"/>
      <c r="M704" s="2"/>
      <c r="N704" s="4"/>
      <c r="O704" s="4"/>
      <c r="P704" s="4"/>
    </row>
    <row r="705" spans="1:16" x14ac:dyDescent="0.2">
      <c r="A705" s="2"/>
      <c r="B705" s="202"/>
      <c r="C705" s="202"/>
      <c r="D705" s="202"/>
      <c r="E705" s="202"/>
      <c r="F705" s="202"/>
      <c r="G705" s="8"/>
      <c r="H705" s="2"/>
      <c r="I705" s="4"/>
      <c r="L705" s="8"/>
      <c r="M705" s="2"/>
      <c r="N705" s="4"/>
      <c r="O705" s="4"/>
      <c r="P705" s="4"/>
    </row>
    <row r="706" spans="1:16" x14ac:dyDescent="0.2">
      <c r="A706" s="2"/>
      <c r="B706" s="202"/>
      <c r="C706" s="202"/>
      <c r="D706" s="202"/>
      <c r="E706" s="202"/>
      <c r="F706" s="202"/>
      <c r="G706" s="8"/>
      <c r="H706" s="2"/>
      <c r="I706" s="4"/>
      <c r="L706" s="8"/>
      <c r="M706" s="2"/>
      <c r="N706" s="4"/>
      <c r="O706" s="4"/>
      <c r="P706" s="4"/>
    </row>
    <row r="707" spans="1:16" x14ac:dyDescent="0.2">
      <c r="A707" s="2"/>
      <c r="B707" s="202"/>
      <c r="C707" s="202"/>
      <c r="D707" s="202"/>
      <c r="E707" s="202"/>
      <c r="F707" s="202"/>
      <c r="G707" s="8"/>
      <c r="H707" s="2"/>
      <c r="I707" s="4"/>
      <c r="L707" s="8"/>
      <c r="M707" s="2"/>
      <c r="N707" s="4"/>
      <c r="O707" s="4"/>
      <c r="P707" s="4"/>
    </row>
    <row r="708" spans="1:16" x14ac:dyDescent="0.2">
      <c r="A708" s="2"/>
      <c r="B708" s="202"/>
      <c r="C708" s="202"/>
      <c r="D708" s="202"/>
      <c r="E708" s="202"/>
      <c r="F708" s="202"/>
      <c r="G708" s="8"/>
      <c r="H708" s="2"/>
      <c r="I708" s="4"/>
      <c r="L708" s="8"/>
      <c r="M708" s="2"/>
      <c r="N708" s="4"/>
      <c r="O708" s="4"/>
      <c r="P708" s="4"/>
    </row>
    <row r="709" spans="1:16" x14ac:dyDescent="0.2">
      <c r="A709" s="2"/>
      <c r="B709" s="202"/>
      <c r="C709" s="202"/>
      <c r="D709" s="202"/>
      <c r="E709" s="202"/>
      <c r="F709" s="202"/>
      <c r="G709" s="8"/>
      <c r="H709" s="2"/>
      <c r="I709" s="4"/>
      <c r="L709" s="8"/>
      <c r="M709" s="2"/>
      <c r="N709" s="4"/>
      <c r="O709" s="4"/>
      <c r="P709" s="4"/>
    </row>
    <row r="710" spans="1:16" x14ac:dyDescent="0.2">
      <c r="A710" s="2"/>
      <c r="B710" s="202"/>
      <c r="C710" s="202"/>
      <c r="D710" s="202"/>
      <c r="E710" s="202"/>
      <c r="F710" s="202"/>
      <c r="G710" s="8"/>
      <c r="H710" s="2"/>
      <c r="I710" s="4"/>
      <c r="L710" s="8"/>
      <c r="M710" s="2"/>
      <c r="N710" s="4"/>
      <c r="O710" s="4"/>
      <c r="P710" s="4"/>
    </row>
    <row r="711" spans="1:16" x14ac:dyDescent="0.2">
      <c r="A711" s="2"/>
      <c r="B711" s="202"/>
      <c r="C711" s="202"/>
      <c r="D711" s="202"/>
      <c r="E711" s="202"/>
      <c r="F711" s="202"/>
      <c r="G711" s="8"/>
      <c r="H711" s="2"/>
      <c r="I711" s="4"/>
      <c r="L711" s="8"/>
      <c r="M711" s="2"/>
      <c r="N711" s="4"/>
      <c r="O711" s="4"/>
      <c r="P711" s="4"/>
    </row>
    <row r="712" spans="1:16" x14ac:dyDescent="0.2">
      <c r="A712" s="2"/>
      <c r="B712" s="202"/>
      <c r="C712" s="202"/>
      <c r="D712" s="202"/>
      <c r="E712" s="202"/>
      <c r="F712" s="202"/>
      <c r="G712" s="8"/>
      <c r="H712" s="2"/>
      <c r="I712" s="4"/>
      <c r="L712" s="8"/>
      <c r="M712" s="2"/>
      <c r="N712" s="4"/>
      <c r="O712" s="4"/>
      <c r="P712" s="4"/>
    </row>
    <row r="713" spans="1:16" x14ac:dyDescent="0.2">
      <c r="A713" s="2"/>
      <c r="B713" s="202"/>
      <c r="C713" s="202"/>
      <c r="D713" s="202"/>
      <c r="E713" s="202"/>
      <c r="F713" s="202"/>
      <c r="G713" s="8"/>
      <c r="H713" s="2"/>
      <c r="I713" s="4"/>
      <c r="L713" s="8"/>
      <c r="M713" s="2"/>
      <c r="N713" s="4"/>
      <c r="O713" s="4"/>
      <c r="P713" s="4"/>
    </row>
    <row r="714" spans="1:16" x14ac:dyDescent="0.2">
      <c r="A714" s="2"/>
      <c r="B714" s="202"/>
      <c r="C714" s="202"/>
      <c r="D714" s="202"/>
      <c r="E714" s="202"/>
      <c r="F714" s="202"/>
      <c r="G714" s="8"/>
      <c r="H714" s="2"/>
      <c r="I714" s="4"/>
      <c r="L714" s="8"/>
      <c r="M714" s="2"/>
      <c r="N714" s="4"/>
      <c r="O714" s="4"/>
      <c r="P714" s="4"/>
    </row>
    <row r="715" spans="1:16" x14ac:dyDescent="0.2">
      <c r="A715" s="2"/>
      <c r="B715" s="202"/>
      <c r="C715" s="202"/>
      <c r="D715" s="202"/>
      <c r="E715" s="202"/>
      <c r="F715" s="202"/>
      <c r="G715" s="8"/>
      <c r="H715" s="2"/>
      <c r="I715" s="4"/>
      <c r="L715" s="8"/>
      <c r="M715" s="2"/>
      <c r="N715" s="4"/>
      <c r="O715" s="4"/>
      <c r="P715" s="4"/>
    </row>
    <row r="716" spans="1:16" x14ac:dyDescent="0.2">
      <c r="A716" s="2"/>
      <c r="B716" s="202"/>
      <c r="C716" s="202"/>
      <c r="D716" s="202"/>
      <c r="E716" s="202"/>
      <c r="F716" s="202"/>
      <c r="G716" s="8"/>
      <c r="H716" s="2"/>
      <c r="I716" s="4"/>
      <c r="L716" s="8"/>
      <c r="M716" s="2"/>
      <c r="N716" s="4"/>
      <c r="O716" s="4"/>
      <c r="P716" s="4"/>
    </row>
    <row r="717" spans="1:16" x14ac:dyDescent="0.2">
      <c r="A717" s="2"/>
      <c r="B717" s="202"/>
      <c r="C717" s="202"/>
      <c r="D717" s="202"/>
      <c r="E717" s="202"/>
      <c r="F717" s="202"/>
      <c r="G717" s="8"/>
      <c r="H717" s="2"/>
      <c r="I717" s="4"/>
      <c r="L717" s="8"/>
      <c r="M717" s="2"/>
      <c r="N717" s="4"/>
      <c r="O717" s="4"/>
      <c r="P717" s="4"/>
    </row>
    <row r="718" spans="1:16" x14ac:dyDescent="0.2">
      <c r="A718" s="2"/>
      <c r="B718" s="202"/>
      <c r="C718" s="202"/>
      <c r="D718" s="202"/>
      <c r="E718" s="202"/>
      <c r="F718" s="202"/>
      <c r="G718" s="8"/>
      <c r="H718" s="2"/>
      <c r="I718" s="4"/>
      <c r="L718" s="8"/>
      <c r="M718" s="2"/>
      <c r="N718" s="4"/>
      <c r="O718" s="4"/>
      <c r="P718" s="4"/>
    </row>
    <row r="719" spans="1:16" x14ac:dyDescent="0.2">
      <c r="A719" s="2"/>
      <c r="B719" s="202"/>
      <c r="C719" s="202"/>
      <c r="D719" s="202"/>
      <c r="E719" s="202"/>
      <c r="F719" s="202"/>
      <c r="G719" s="8"/>
      <c r="H719" s="2"/>
      <c r="I719" s="4"/>
      <c r="L719" s="8"/>
      <c r="M719" s="2"/>
      <c r="N719" s="4"/>
      <c r="O719" s="4"/>
      <c r="P719" s="4"/>
    </row>
    <row r="720" spans="1:16" x14ac:dyDescent="0.2">
      <c r="A720" s="2"/>
      <c r="B720" s="202"/>
      <c r="C720" s="202"/>
      <c r="D720" s="202"/>
      <c r="E720" s="202"/>
      <c r="F720" s="202"/>
      <c r="G720" s="8"/>
      <c r="H720" s="2"/>
      <c r="I720" s="4"/>
      <c r="L720" s="8"/>
      <c r="M720" s="2"/>
      <c r="N720" s="4"/>
      <c r="O720" s="4"/>
      <c r="P720" s="4"/>
    </row>
    <row r="721" spans="1:16" x14ac:dyDescent="0.2">
      <c r="A721" s="2"/>
      <c r="B721" s="202"/>
      <c r="C721" s="202"/>
      <c r="D721" s="202"/>
      <c r="E721" s="202"/>
      <c r="F721" s="202"/>
      <c r="G721" s="8"/>
      <c r="H721" s="2"/>
      <c r="I721" s="4"/>
      <c r="L721" s="8"/>
      <c r="M721" s="2"/>
      <c r="N721" s="4"/>
      <c r="O721" s="4"/>
      <c r="P721" s="4"/>
    </row>
    <row r="722" spans="1:16" x14ac:dyDescent="0.2">
      <c r="A722" s="2"/>
      <c r="B722" s="202"/>
      <c r="C722" s="202"/>
      <c r="D722" s="202"/>
      <c r="E722" s="202"/>
      <c r="F722" s="202"/>
      <c r="G722" s="8"/>
      <c r="H722" s="2"/>
      <c r="I722" s="4"/>
      <c r="L722" s="8"/>
      <c r="M722" s="2"/>
      <c r="N722" s="4"/>
      <c r="O722" s="4"/>
      <c r="P722" s="4"/>
    </row>
    <row r="723" spans="1:16" x14ac:dyDescent="0.2">
      <c r="A723" s="2"/>
      <c r="B723" s="202"/>
      <c r="C723" s="202"/>
      <c r="D723" s="202"/>
      <c r="E723" s="202"/>
      <c r="F723" s="202"/>
      <c r="G723" s="8"/>
      <c r="H723" s="2"/>
      <c r="I723" s="4"/>
      <c r="L723" s="8"/>
      <c r="M723" s="2"/>
      <c r="N723" s="4"/>
      <c r="O723" s="4"/>
      <c r="P723" s="4"/>
    </row>
    <row r="724" spans="1:16" x14ac:dyDescent="0.2">
      <c r="A724" s="2"/>
      <c r="B724" s="202"/>
      <c r="C724" s="202"/>
      <c r="D724" s="202"/>
      <c r="E724" s="202"/>
      <c r="F724" s="202"/>
      <c r="G724" s="8"/>
      <c r="H724" s="2"/>
      <c r="I724" s="4"/>
      <c r="L724" s="8"/>
      <c r="M724" s="2"/>
      <c r="N724" s="4"/>
      <c r="O724" s="4"/>
      <c r="P724" s="4"/>
    </row>
    <row r="725" spans="1:16" x14ac:dyDescent="0.2">
      <c r="A725" s="2"/>
      <c r="B725" s="202"/>
      <c r="C725" s="202"/>
      <c r="D725" s="202"/>
      <c r="E725" s="202"/>
      <c r="F725" s="202"/>
      <c r="G725" s="8"/>
      <c r="H725" s="2"/>
      <c r="I725" s="4"/>
      <c r="L725" s="8"/>
      <c r="M725" s="2"/>
      <c r="N725" s="4"/>
      <c r="O725" s="4"/>
      <c r="P725" s="4"/>
    </row>
    <row r="726" spans="1:16" x14ac:dyDescent="0.2">
      <c r="A726" s="2"/>
      <c r="B726" s="202"/>
      <c r="C726" s="202"/>
      <c r="D726" s="202"/>
      <c r="E726" s="202"/>
      <c r="F726" s="202"/>
      <c r="G726" s="8"/>
      <c r="H726" s="2"/>
      <c r="I726" s="4"/>
      <c r="L726" s="8"/>
      <c r="M726" s="2"/>
      <c r="N726" s="4"/>
      <c r="O726" s="4"/>
      <c r="P726" s="4"/>
    </row>
    <row r="727" spans="1:16" x14ac:dyDescent="0.2">
      <c r="A727" s="2"/>
      <c r="B727" s="202"/>
      <c r="C727" s="202"/>
      <c r="D727" s="202"/>
      <c r="E727" s="202"/>
      <c r="F727" s="202"/>
      <c r="G727" s="8"/>
      <c r="H727" s="2"/>
      <c r="I727" s="4"/>
      <c r="L727" s="8"/>
      <c r="M727" s="2"/>
      <c r="N727" s="4"/>
      <c r="O727" s="4"/>
      <c r="P727" s="4"/>
    </row>
    <row r="728" spans="1:16" x14ac:dyDescent="0.2">
      <c r="A728" s="2"/>
      <c r="B728" s="202"/>
      <c r="C728" s="202"/>
      <c r="D728" s="202"/>
      <c r="E728" s="202"/>
      <c r="F728" s="202"/>
      <c r="G728" s="8"/>
      <c r="H728" s="2"/>
      <c r="I728" s="4"/>
      <c r="L728" s="8"/>
      <c r="M728" s="2"/>
      <c r="N728" s="4"/>
      <c r="O728" s="4"/>
      <c r="P728" s="4"/>
    </row>
    <row r="729" spans="1:16" x14ac:dyDescent="0.2">
      <c r="A729" s="2"/>
      <c r="B729" s="202"/>
      <c r="C729" s="202"/>
      <c r="D729" s="202"/>
      <c r="E729" s="202"/>
      <c r="F729" s="202"/>
      <c r="G729" s="8"/>
      <c r="H729" s="2"/>
      <c r="I729" s="4"/>
      <c r="L729" s="8"/>
      <c r="M729" s="2"/>
      <c r="N729" s="4"/>
      <c r="O729" s="4"/>
      <c r="P729" s="4"/>
    </row>
    <row r="730" spans="1:16" x14ac:dyDescent="0.2">
      <c r="A730" s="2"/>
      <c r="B730" s="202"/>
      <c r="C730" s="202"/>
      <c r="D730" s="202"/>
      <c r="E730" s="202"/>
      <c r="F730" s="202"/>
      <c r="G730" s="8"/>
      <c r="H730" s="2"/>
      <c r="I730" s="4"/>
      <c r="L730" s="8"/>
      <c r="M730" s="2"/>
      <c r="N730" s="4"/>
      <c r="O730" s="4"/>
      <c r="P730" s="4"/>
    </row>
    <row r="731" spans="1:16" x14ac:dyDescent="0.2">
      <c r="A731" s="2"/>
      <c r="B731" s="202"/>
      <c r="C731" s="202"/>
      <c r="D731" s="202"/>
      <c r="E731" s="202"/>
      <c r="F731" s="202"/>
      <c r="G731" s="8"/>
      <c r="H731" s="2"/>
      <c r="I731" s="4"/>
      <c r="L731" s="8"/>
      <c r="M731" s="2"/>
      <c r="N731" s="4"/>
      <c r="O731" s="4"/>
      <c r="P731" s="4"/>
    </row>
    <row r="732" spans="1:16" x14ac:dyDescent="0.2">
      <c r="A732" s="2"/>
      <c r="B732" s="202"/>
      <c r="C732" s="202"/>
      <c r="D732" s="202"/>
      <c r="E732" s="202"/>
      <c r="F732" s="202"/>
      <c r="G732" s="8"/>
      <c r="H732" s="2"/>
      <c r="I732" s="4"/>
      <c r="L732" s="8"/>
      <c r="M732" s="2"/>
      <c r="N732" s="4"/>
      <c r="O732" s="4"/>
      <c r="P732" s="4"/>
    </row>
    <row r="733" spans="1:16" x14ac:dyDescent="0.2">
      <c r="A733" s="2"/>
      <c r="B733" s="202"/>
      <c r="C733" s="202"/>
      <c r="D733" s="202"/>
      <c r="E733" s="202"/>
      <c r="F733" s="202"/>
      <c r="G733" s="8"/>
      <c r="H733" s="2"/>
      <c r="I733" s="4"/>
      <c r="L733" s="8"/>
      <c r="M733" s="2"/>
      <c r="N733" s="4"/>
      <c r="O733" s="4"/>
      <c r="P733" s="4"/>
    </row>
    <row r="734" spans="1:16" x14ac:dyDescent="0.2">
      <c r="A734" s="2"/>
      <c r="B734" s="202"/>
      <c r="C734" s="202"/>
      <c r="D734" s="202"/>
      <c r="E734" s="202"/>
      <c r="F734" s="202"/>
      <c r="G734" s="8"/>
      <c r="H734" s="2"/>
      <c r="I734" s="4"/>
      <c r="L734" s="8"/>
      <c r="M734" s="2"/>
      <c r="N734" s="4"/>
      <c r="O734" s="4"/>
      <c r="P734" s="4"/>
    </row>
    <row r="735" spans="1:16" x14ac:dyDescent="0.2">
      <c r="A735" s="2"/>
      <c r="B735" s="202"/>
      <c r="C735" s="202"/>
      <c r="D735" s="202"/>
      <c r="E735" s="202"/>
      <c r="F735" s="202"/>
      <c r="G735" s="8"/>
      <c r="H735" s="2"/>
      <c r="I735" s="4"/>
      <c r="L735" s="8"/>
      <c r="M735" s="2"/>
      <c r="N735" s="4"/>
      <c r="O735" s="4"/>
      <c r="P735" s="4"/>
    </row>
    <row r="736" spans="1:16" x14ac:dyDescent="0.2">
      <c r="A736" s="2"/>
      <c r="B736" s="202"/>
      <c r="C736" s="202"/>
      <c r="D736" s="202"/>
      <c r="E736" s="202"/>
      <c r="F736" s="202"/>
      <c r="G736" s="8"/>
      <c r="H736" s="2"/>
      <c r="I736" s="4"/>
      <c r="L736" s="8"/>
      <c r="M736" s="2"/>
      <c r="N736" s="4"/>
      <c r="O736" s="4"/>
      <c r="P736" s="4"/>
    </row>
    <row r="737" spans="1:16" x14ac:dyDescent="0.2">
      <c r="A737" s="2"/>
      <c r="B737" s="202"/>
      <c r="C737" s="202"/>
      <c r="D737" s="202"/>
      <c r="E737" s="202"/>
      <c r="F737" s="202"/>
      <c r="G737" s="8"/>
      <c r="H737" s="2"/>
      <c r="I737" s="4"/>
      <c r="L737" s="8"/>
      <c r="M737" s="2"/>
      <c r="N737" s="4"/>
      <c r="O737" s="4"/>
      <c r="P737" s="4"/>
    </row>
    <row r="738" spans="1:16" x14ac:dyDescent="0.2">
      <c r="A738" s="2"/>
      <c r="B738" s="202"/>
      <c r="C738" s="202"/>
      <c r="D738" s="202"/>
      <c r="E738" s="202"/>
      <c r="F738" s="202"/>
      <c r="G738" s="8"/>
      <c r="H738" s="2"/>
      <c r="I738" s="4"/>
      <c r="L738" s="8"/>
      <c r="M738" s="2"/>
      <c r="N738" s="4"/>
      <c r="O738" s="4"/>
      <c r="P738" s="4"/>
    </row>
    <row r="739" spans="1:16" x14ac:dyDescent="0.2">
      <c r="A739" s="2"/>
      <c r="B739" s="202"/>
      <c r="C739" s="202"/>
      <c r="D739" s="202"/>
      <c r="E739" s="202"/>
      <c r="F739" s="202"/>
      <c r="G739" s="8"/>
      <c r="H739" s="2"/>
      <c r="I739" s="4"/>
      <c r="L739" s="8"/>
      <c r="M739" s="2"/>
      <c r="N739" s="4"/>
      <c r="O739" s="4"/>
      <c r="P739" s="4"/>
    </row>
    <row r="740" spans="1:16" x14ac:dyDescent="0.2">
      <c r="A740" s="2"/>
      <c r="B740" s="202"/>
      <c r="C740" s="202"/>
      <c r="D740" s="202"/>
      <c r="E740" s="202"/>
      <c r="F740" s="202"/>
      <c r="G740" s="8"/>
      <c r="H740" s="2"/>
      <c r="I740" s="4"/>
      <c r="L740" s="8"/>
      <c r="M740" s="2"/>
      <c r="N740" s="4"/>
      <c r="O740" s="4"/>
      <c r="P740" s="4"/>
    </row>
    <row r="741" spans="1:16" x14ac:dyDescent="0.2">
      <c r="A741" s="2"/>
      <c r="B741" s="202"/>
      <c r="C741" s="202"/>
      <c r="D741" s="202"/>
      <c r="E741" s="202"/>
      <c r="F741" s="202"/>
      <c r="G741" s="8"/>
      <c r="H741" s="2"/>
      <c r="I741" s="4"/>
      <c r="L741" s="8"/>
      <c r="M741" s="2"/>
      <c r="N741" s="4"/>
      <c r="O741" s="4"/>
      <c r="P741" s="4"/>
    </row>
    <row r="742" spans="1:16" x14ac:dyDescent="0.2">
      <c r="A742" s="2"/>
      <c r="B742" s="202"/>
      <c r="C742" s="202"/>
      <c r="D742" s="202"/>
      <c r="E742" s="202"/>
      <c r="F742" s="202"/>
      <c r="G742" s="8"/>
      <c r="H742" s="2"/>
      <c r="I742" s="4"/>
      <c r="L742" s="8"/>
      <c r="M742" s="2"/>
      <c r="N742" s="4"/>
      <c r="O742" s="4"/>
      <c r="P742" s="4"/>
    </row>
    <row r="743" spans="1:16" x14ac:dyDescent="0.2">
      <c r="A743" s="2"/>
      <c r="B743" s="202"/>
      <c r="C743" s="202"/>
      <c r="D743" s="202"/>
      <c r="E743" s="202"/>
      <c r="F743" s="202"/>
      <c r="G743" s="8"/>
      <c r="H743" s="2"/>
      <c r="I743" s="4"/>
      <c r="L743" s="8"/>
      <c r="M743" s="2"/>
      <c r="N743" s="4"/>
      <c r="O743" s="4"/>
      <c r="P743" s="4"/>
    </row>
    <row r="744" spans="1:16" x14ac:dyDescent="0.2">
      <c r="A744" s="2"/>
      <c r="B744" s="202"/>
      <c r="C744" s="202"/>
      <c r="D744" s="202"/>
      <c r="E744" s="202"/>
      <c r="F744" s="202"/>
      <c r="G744" s="8"/>
      <c r="H744" s="2"/>
      <c r="I744" s="4"/>
      <c r="L744" s="8"/>
      <c r="M744" s="2"/>
      <c r="N744" s="4"/>
      <c r="O744" s="4"/>
      <c r="P744" s="4"/>
    </row>
    <row r="745" spans="1:16" x14ac:dyDescent="0.2">
      <c r="A745" s="2"/>
      <c r="B745" s="202"/>
      <c r="C745" s="202"/>
      <c r="D745" s="202"/>
      <c r="E745" s="202"/>
      <c r="F745" s="202"/>
      <c r="G745" s="8"/>
      <c r="H745" s="2"/>
      <c r="I745" s="4"/>
      <c r="L745" s="8"/>
      <c r="M745" s="2"/>
      <c r="N745" s="4"/>
      <c r="O745" s="4"/>
      <c r="P745" s="4"/>
    </row>
    <row r="746" spans="1:16" x14ac:dyDescent="0.2">
      <c r="A746" s="2"/>
      <c r="B746" s="202"/>
      <c r="C746" s="202"/>
      <c r="D746" s="202"/>
      <c r="E746" s="202"/>
      <c r="F746" s="202"/>
      <c r="G746" s="8"/>
      <c r="H746" s="2"/>
      <c r="I746" s="4"/>
      <c r="L746" s="8"/>
      <c r="M746" s="2"/>
      <c r="N746" s="4"/>
      <c r="O746" s="4"/>
      <c r="P746" s="4"/>
    </row>
    <row r="747" spans="1:16" x14ac:dyDescent="0.2">
      <c r="A747" s="2"/>
      <c r="B747" s="202"/>
      <c r="C747" s="202"/>
      <c r="D747" s="202"/>
      <c r="E747" s="202"/>
      <c r="F747" s="202"/>
      <c r="G747" s="8"/>
      <c r="H747" s="2"/>
      <c r="I747" s="4"/>
      <c r="L747" s="8"/>
      <c r="M747" s="2"/>
      <c r="N747" s="4"/>
      <c r="O747" s="4"/>
      <c r="P747" s="4"/>
    </row>
    <row r="748" spans="1:16" x14ac:dyDescent="0.2">
      <c r="A748" s="2"/>
      <c r="B748" s="202"/>
      <c r="C748" s="202"/>
      <c r="D748" s="202"/>
      <c r="E748" s="202"/>
      <c r="F748" s="202"/>
      <c r="G748" s="8"/>
      <c r="H748" s="2"/>
      <c r="I748" s="4"/>
      <c r="L748" s="8"/>
      <c r="M748" s="2"/>
      <c r="N748" s="4"/>
      <c r="O748" s="4"/>
      <c r="P748" s="4"/>
    </row>
    <row r="749" spans="1:16" x14ac:dyDescent="0.2">
      <c r="A749" s="2"/>
      <c r="B749" s="202"/>
      <c r="C749" s="202"/>
      <c r="D749" s="202"/>
      <c r="E749" s="202"/>
      <c r="F749" s="202"/>
      <c r="G749" s="8"/>
      <c r="H749" s="2"/>
      <c r="I749" s="4"/>
      <c r="L749" s="8"/>
      <c r="M749" s="2"/>
      <c r="N749" s="4"/>
      <c r="O749" s="4"/>
      <c r="P749" s="4"/>
    </row>
    <row r="750" spans="1:16" x14ac:dyDescent="0.2">
      <c r="A750" s="2"/>
      <c r="B750" s="202"/>
      <c r="C750" s="202"/>
      <c r="D750" s="202"/>
      <c r="E750" s="202"/>
      <c r="F750" s="202"/>
      <c r="G750" s="8"/>
      <c r="H750" s="2"/>
      <c r="I750" s="4"/>
      <c r="L750" s="8"/>
      <c r="M750" s="2"/>
      <c r="N750" s="4"/>
      <c r="O750" s="4"/>
      <c r="P750" s="4"/>
    </row>
    <row r="751" spans="1:16" x14ac:dyDescent="0.2">
      <c r="A751" s="2"/>
      <c r="B751" s="202"/>
      <c r="C751" s="202"/>
      <c r="D751" s="202"/>
      <c r="E751" s="202"/>
      <c r="F751" s="202"/>
      <c r="G751" s="8"/>
      <c r="H751" s="2"/>
      <c r="I751" s="4"/>
      <c r="L751" s="8"/>
      <c r="M751" s="2"/>
      <c r="N751" s="4"/>
      <c r="O751" s="4"/>
      <c r="P751" s="4"/>
    </row>
    <row r="752" spans="1:16" x14ac:dyDescent="0.2">
      <c r="A752" s="2"/>
      <c r="B752" s="202"/>
      <c r="C752" s="202"/>
      <c r="D752" s="202"/>
      <c r="E752" s="202"/>
      <c r="F752" s="202"/>
      <c r="G752" s="8"/>
      <c r="H752" s="2"/>
      <c r="I752" s="4"/>
      <c r="L752" s="8"/>
      <c r="M752" s="2"/>
      <c r="N752" s="4"/>
      <c r="O752" s="4"/>
      <c r="P752" s="4"/>
    </row>
    <row r="753" spans="1:16" x14ac:dyDescent="0.2">
      <c r="A753" s="2"/>
      <c r="B753" s="202"/>
      <c r="C753" s="202"/>
      <c r="D753" s="202"/>
      <c r="E753" s="202"/>
      <c r="F753" s="202"/>
      <c r="G753" s="8"/>
      <c r="H753" s="2"/>
      <c r="I753" s="4"/>
      <c r="L753" s="8"/>
      <c r="M753" s="2"/>
      <c r="N753" s="4"/>
      <c r="O753" s="4"/>
      <c r="P753" s="4"/>
    </row>
    <row r="754" spans="1:16" x14ac:dyDescent="0.2">
      <c r="A754" s="2"/>
      <c r="B754" s="202"/>
      <c r="C754" s="202"/>
      <c r="D754" s="202"/>
      <c r="E754" s="202"/>
      <c r="F754" s="202"/>
      <c r="G754" s="8"/>
      <c r="H754" s="2"/>
      <c r="I754" s="4"/>
      <c r="L754" s="8"/>
      <c r="M754" s="2"/>
      <c r="N754" s="4"/>
      <c r="O754" s="4"/>
      <c r="P754" s="4"/>
    </row>
    <row r="755" spans="1:16" x14ac:dyDescent="0.2">
      <c r="A755" s="2"/>
      <c r="B755" s="202"/>
      <c r="C755" s="202"/>
      <c r="D755" s="202"/>
      <c r="E755" s="202"/>
      <c r="F755" s="202"/>
      <c r="G755" s="8"/>
      <c r="H755" s="2"/>
      <c r="I755" s="4"/>
      <c r="L755" s="8"/>
      <c r="M755" s="2"/>
      <c r="N755" s="4"/>
      <c r="O755" s="4"/>
      <c r="P755" s="4"/>
    </row>
    <row r="756" spans="1:16" x14ac:dyDescent="0.2">
      <c r="A756" s="2"/>
      <c r="B756" s="202"/>
      <c r="C756" s="202"/>
      <c r="D756" s="202"/>
      <c r="E756" s="202"/>
      <c r="F756" s="202"/>
      <c r="G756" s="8"/>
      <c r="H756" s="2"/>
      <c r="I756" s="4"/>
      <c r="L756" s="8"/>
      <c r="M756" s="2"/>
      <c r="N756" s="4"/>
      <c r="O756" s="4"/>
      <c r="P756" s="4"/>
    </row>
    <row r="757" spans="1:16" x14ac:dyDescent="0.2">
      <c r="A757" s="2"/>
      <c r="B757" s="202"/>
      <c r="C757" s="202"/>
      <c r="D757" s="202"/>
      <c r="E757" s="202"/>
      <c r="F757" s="202"/>
      <c r="G757" s="8"/>
      <c r="H757" s="2"/>
      <c r="I757" s="4"/>
      <c r="L757" s="8"/>
      <c r="M757" s="2"/>
      <c r="N757" s="4"/>
      <c r="O757" s="4"/>
      <c r="P757" s="4"/>
    </row>
    <row r="758" spans="1:16" x14ac:dyDescent="0.2">
      <c r="A758" s="2"/>
      <c r="B758" s="202"/>
      <c r="C758" s="202"/>
      <c r="D758" s="202"/>
      <c r="E758" s="202"/>
      <c r="F758" s="202"/>
      <c r="G758" s="8"/>
      <c r="H758" s="2"/>
      <c r="I758" s="4"/>
      <c r="L758" s="8"/>
      <c r="M758" s="2"/>
      <c r="N758" s="4"/>
      <c r="O758" s="4"/>
      <c r="P758" s="4"/>
    </row>
    <row r="759" spans="1:16" x14ac:dyDescent="0.2">
      <c r="A759" s="2"/>
      <c r="B759" s="202"/>
      <c r="C759" s="202"/>
      <c r="D759" s="202"/>
      <c r="E759" s="202"/>
      <c r="F759" s="202"/>
      <c r="G759" s="8"/>
      <c r="H759" s="2"/>
      <c r="I759" s="4"/>
      <c r="L759" s="8"/>
      <c r="M759" s="2"/>
      <c r="N759" s="4"/>
      <c r="O759" s="4"/>
      <c r="P759" s="4"/>
    </row>
    <row r="760" spans="1:16" x14ac:dyDescent="0.2">
      <c r="A760" s="2"/>
      <c r="B760" s="202"/>
      <c r="C760" s="202"/>
      <c r="D760" s="202"/>
      <c r="E760" s="202"/>
      <c r="F760" s="202"/>
      <c r="G760" s="8"/>
      <c r="H760" s="2"/>
      <c r="I760" s="4"/>
      <c r="L760" s="8"/>
      <c r="M760" s="2"/>
      <c r="N760" s="4"/>
      <c r="O760" s="4"/>
      <c r="P760" s="4"/>
    </row>
    <row r="761" spans="1:16" x14ac:dyDescent="0.2">
      <c r="A761" s="2"/>
      <c r="B761" s="202"/>
      <c r="C761" s="202"/>
      <c r="D761" s="202"/>
      <c r="E761" s="202"/>
      <c r="F761" s="202"/>
      <c r="G761" s="8"/>
      <c r="H761" s="2"/>
      <c r="I761" s="4"/>
      <c r="L761" s="8"/>
      <c r="M761" s="2"/>
      <c r="N761" s="4"/>
      <c r="O761" s="4"/>
      <c r="P761" s="4"/>
    </row>
    <row r="762" spans="1:16" x14ac:dyDescent="0.2">
      <c r="A762" s="2"/>
      <c r="B762" s="202"/>
      <c r="C762" s="202"/>
      <c r="D762" s="202"/>
      <c r="E762" s="202"/>
      <c r="F762" s="202"/>
      <c r="G762" s="8"/>
      <c r="H762" s="2"/>
      <c r="I762" s="4"/>
      <c r="L762" s="8"/>
      <c r="M762" s="2"/>
      <c r="N762" s="4"/>
      <c r="O762" s="4"/>
      <c r="P762" s="4"/>
    </row>
    <row r="763" spans="1:16" x14ac:dyDescent="0.2">
      <c r="A763" s="2"/>
      <c r="B763" s="202"/>
      <c r="C763" s="202"/>
      <c r="D763" s="202"/>
      <c r="E763" s="202"/>
      <c r="F763" s="202"/>
      <c r="G763" s="8"/>
      <c r="H763" s="2"/>
      <c r="I763" s="4"/>
      <c r="L763" s="8"/>
      <c r="M763" s="2"/>
      <c r="N763" s="4"/>
      <c r="O763" s="4"/>
      <c r="P763" s="4"/>
    </row>
    <row r="764" spans="1:16" x14ac:dyDescent="0.2">
      <c r="A764" s="2"/>
      <c r="B764" s="202"/>
      <c r="C764" s="202"/>
      <c r="D764" s="202"/>
      <c r="E764" s="202"/>
      <c r="F764" s="202"/>
      <c r="G764" s="8"/>
      <c r="H764" s="2"/>
      <c r="I764" s="4"/>
      <c r="L764" s="8"/>
      <c r="M764" s="2"/>
      <c r="N764" s="4"/>
      <c r="O764" s="4"/>
      <c r="P764" s="4"/>
    </row>
    <row r="765" spans="1:16" x14ac:dyDescent="0.2">
      <c r="A765" s="2"/>
      <c r="B765" s="202"/>
      <c r="C765" s="202"/>
      <c r="D765" s="202"/>
      <c r="E765" s="202"/>
      <c r="F765" s="202"/>
      <c r="G765" s="8"/>
      <c r="H765" s="2"/>
      <c r="I765" s="4"/>
      <c r="L765" s="8"/>
      <c r="M765" s="2"/>
      <c r="N765" s="4"/>
      <c r="O765" s="4"/>
      <c r="P765" s="4"/>
    </row>
    <row r="766" spans="1:16" x14ac:dyDescent="0.2">
      <c r="A766" s="2"/>
      <c r="B766" s="202"/>
      <c r="C766" s="202"/>
      <c r="D766" s="202"/>
      <c r="E766" s="202"/>
      <c r="F766" s="202"/>
      <c r="G766" s="8"/>
      <c r="H766" s="2"/>
      <c r="I766" s="4"/>
      <c r="L766" s="8"/>
      <c r="M766" s="2"/>
      <c r="N766" s="4"/>
      <c r="O766" s="4"/>
      <c r="P766" s="4"/>
    </row>
    <row r="767" spans="1:16" x14ac:dyDescent="0.2">
      <c r="A767" s="2"/>
      <c r="B767" s="202"/>
      <c r="C767" s="202"/>
      <c r="D767" s="202"/>
      <c r="E767" s="202"/>
      <c r="F767" s="202"/>
      <c r="G767" s="8"/>
      <c r="H767" s="2"/>
      <c r="I767" s="4"/>
      <c r="L767" s="8"/>
      <c r="M767" s="2"/>
      <c r="N767" s="4"/>
      <c r="O767" s="4"/>
      <c r="P767" s="4"/>
    </row>
    <row r="768" spans="1:16" x14ac:dyDescent="0.2">
      <c r="A768" s="2"/>
      <c r="B768" s="202"/>
      <c r="C768" s="202"/>
      <c r="D768" s="202"/>
      <c r="E768" s="202"/>
      <c r="F768" s="202"/>
      <c r="G768" s="8"/>
      <c r="H768" s="2"/>
      <c r="I768" s="4"/>
      <c r="L768" s="8"/>
      <c r="M768" s="2"/>
      <c r="N768" s="4"/>
      <c r="O768" s="4"/>
      <c r="P768" s="4"/>
    </row>
    <row r="769" spans="1:16" x14ac:dyDescent="0.2">
      <c r="A769" s="2"/>
      <c r="B769" s="202"/>
      <c r="C769" s="202"/>
      <c r="D769" s="202"/>
      <c r="E769" s="202"/>
      <c r="F769" s="202"/>
      <c r="G769" s="8"/>
      <c r="H769" s="2"/>
      <c r="I769" s="4"/>
      <c r="L769" s="8"/>
      <c r="M769" s="2"/>
      <c r="N769" s="4"/>
      <c r="O769" s="4"/>
      <c r="P769" s="4"/>
    </row>
    <row r="770" spans="1:16" x14ac:dyDescent="0.2">
      <c r="A770" s="2"/>
      <c r="B770" s="202"/>
      <c r="C770" s="202"/>
      <c r="D770" s="202"/>
      <c r="E770" s="202"/>
      <c r="F770" s="202"/>
      <c r="G770" s="8"/>
      <c r="H770" s="2"/>
      <c r="I770" s="4"/>
      <c r="L770" s="8"/>
      <c r="M770" s="2"/>
      <c r="N770" s="4"/>
      <c r="O770" s="4"/>
      <c r="P770" s="4"/>
    </row>
    <row r="771" spans="1:16" x14ac:dyDescent="0.2">
      <c r="A771" s="2"/>
      <c r="B771" s="202"/>
      <c r="C771" s="202"/>
      <c r="D771" s="202"/>
      <c r="E771" s="202"/>
      <c r="F771" s="202"/>
      <c r="G771" s="8"/>
      <c r="H771" s="2"/>
      <c r="I771" s="4"/>
      <c r="L771" s="8"/>
      <c r="M771" s="2"/>
      <c r="N771" s="4"/>
      <c r="O771" s="4"/>
      <c r="P771" s="4"/>
    </row>
    <row r="772" spans="1:16" x14ac:dyDescent="0.2">
      <c r="A772" s="2"/>
      <c r="B772" s="202"/>
      <c r="C772" s="202"/>
      <c r="D772" s="202"/>
      <c r="E772" s="202"/>
      <c r="F772" s="202"/>
      <c r="G772" s="8"/>
      <c r="H772" s="2"/>
      <c r="I772" s="4"/>
      <c r="L772" s="8"/>
      <c r="M772" s="2"/>
      <c r="N772" s="4"/>
      <c r="O772" s="4"/>
      <c r="P772" s="4"/>
    </row>
    <row r="773" spans="1:16" x14ac:dyDescent="0.2">
      <c r="A773" s="2"/>
      <c r="B773" s="202"/>
      <c r="C773" s="202"/>
      <c r="D773" s="202"/>
      <c r="E773" s="202"/>
      <c r="F773" s="202"/>
      <c r="G773" s="8"/>
      <c r="H773" s="2"/>
      <c r="I773" s="4"/>
      <c r="L773" s="8"/>
      <c r="M773" s="2"/>
      <c r="N773" s="4"/>
      <c r="O773" s="4"/>
      <c r="P773" s="4"/>
    </row>
    <row r="774" spans="1:16" x14ac:dyDescent="0.2">
      <c r="A774" s="2"/>
      <c r="B774" s="202"/>
      <c r="C774" s="202"/>
      <c r="D774" s="202"/>
      <c r="E774" s="202"/>
      <c r="F774" s="202"/>
      <c r="G774" s="8"/>
      <c r="H774" s="2"/>
      <c r="I774" s="4"/>
      <c r="L774" s="8"/>
      <c r="M774" s="2"/>
      <c r="N774" s="4"/>
      <c r="O774" s="4"/>
      <c r="P774" s="4"/>
    </row>
    <row r="775" spans="1:16" x14ac:dyDescent="0.2">
      <c r="A775" s="2"/>
      <c r="B775" s="202"/>
      <c r="C775" s="202"/>
      <c r="D775" s="202"/>
      <c r="E775" s="202"/>
      <c r="F775" s="202"/>
      <c r="G775" s="8"/>
      <c r="H775" s="2"/>
      <c r="I775" s="4"/>
      <c r="L775" s="8"/>
      <c r="M775" s="2"/>
      <c r="N775" s="4"/>
      <c r="O775" s="4"/>
      <c r="P775" s="4"/>
    </row>
    <row r="776" spans="1:16" x14ac:dyDescent="0.2">
      <c r="A776" s="2"/>
      <c r="B776" s="202"/>
      <c r="C776" s="202"/>
      <c r="D776" s="202"/>
      <c r="E776" s="202"/>
      <c r="F776" s="202"/>
      <c r="G776" s="8"/>
      <c r="H776" s="2"/>
      <c r="I776" s="4"/>
      <c r="L776" s="8"/>
      <c r="M776" s="2"/>
      <c r="N776" s="4"/>
      <c r="O776" s="4"/>
      <c r="P776" s="4"/>
    </row>
    <row r="777" spans="1:16" x14ac:dyDescent="0.2">
      <c r="A777" s="2"/>
      <c r="B777" s="202"/>
      <c r="C777" s="202"/>
      <c r="D777" s="202"/>
      <c r="E777" s="202"/>
      <c r="F777" s="202"/>
      <c r="G777" s="8"/>
      <c r="H777" s="2"/>
      <c r="I777" s="4"/>
      <c r="L777" s="8"/>
      <c r="M777" s="2"/>
      <c r="N777" s="4"/>
      <c r="O777" s="4"/>
      <c r="P777" s="4"/>
    </row>
    <row r="778" spans="1:16" x14ac:dyDescent="0.2">
      <c r="A778" s="2"/>
      <c r="B778" s="202"/>
      <c r="C778" s="202"/>
      <c r="D778" s="202"/>
      <c r="E778" s="202"/>
      <c r="F778" s="202"/>
      <c r="G778" s="8"/>
      <c r="H778" s="2"/>
      <c r="I778" s="4"/>
      <c r="L778" s="8"/>
      <c r="M778" s="2"/>
      <c r="N778" s="4"/>
      <c r="O778" s="4"/>
      <c r="P778" s="4"/>
    </row>
    <row r="779" spans="1:16" x14ac:dyDescent="0.2">
      <c r="A779" s="2"/>
      <c r="B779" s="202"/>
      <c r="C779" s="202"/>
      <c r="D779" s="202"/>
      <c r="E779" s="202"/>
      <c r="F779" s="202"/>
      <c r="G779" s="8"/>
      <c r="H779" s="2"/>
      <c r="I779" s="4"/>
      <c r="L779" s="8"/>
      <c r="M779" s="2"/>
      <c r="N779" s="4"/>
      <c r="O779" s="4"/>
      <c r="P779" s="4"/>
    </row>
    <row r="780" spans="1:16" x14ac:dyDescent="0.2">
      <c r="A780" s="2"/>
      <c r="B780" s="202"/>
      <c r="C780" s="202"/>
      <c r="D780" s="202"/>
      <c r="E780" s="202"/>
      <c r="F780" s="202"/>
      <c r="G780" s="8"/>
      <c r="H780" s="2"/>
      <c r="I780" s="4"/>
      <c r="L780" s="8"/>
      <c r="M780" s="2"/>
      <c r="N780" s="4"/>
      <c r="O780" s="4"/>
      <c r="P780" s="4"/>
    </row>
    <row r="781" spans="1:16" x14ac:dyDescent="0.2">
      <c r="A781" s="2"/>
      <c r="B781" s="202"/>
      <c r="C781" s="202"/>
      <c r="D781" s="202"/>
      <c r="E781" s="202"/>
      <c r="F781" s="202"/>
      <c r="G781" s="8"/>
      <c r="H781" s="2"/>
      <c r="I781" s="4"/>
      <c r="L781" s="8"/>
      <c r="M781" s="2"/>
      <c r="N781" s="4"/>
      <c r="O781" s="4"/>
      <c r="P781" s="4"/>
    </row>
    <row r="782" spans="1:16" x14ac:dyDescent="0.2">
      <c r="A782" s="2"/>
      <c r="B782" s="202"/>
      <c r="C782" s="202"/>
      <c r="D782" s="202"/>
      <c r="E782" s="202"/>
      <c r="F782" s="202"/>
      <c r="G782" s="8"/>
      <c r="H782" s="2"/>
      <c r="I782" s="4"/>
      <c r="L782" s="8"/>
      <c r="M782" s="2"/>
      <c r="N782" s="4"/>
      <c r="O782" s="4"/>
      <c r="P782" s="4"/>
    </row>
  </sheetData>
  <mergeCells count="757">
    <mergeCell ref="B4:G4"/>
    <mergeCell ref="B59:F60"/>
    <mergeCell ref="B61:F61"/>
    <mergeCell ref="B62:F62"/>
    <mergeCell ref="A1:P1"/>
    <mergeCell ref="A2:P2"/>
    <mergeCell ref="F40:H40"/>
    <mergeCell ref="K40:N40"/>
    <mergeCell ref="F41:H41"/>
    <mergeCell ref="K41:N41"/>
    <mergeCell ref="A6:A7"/>
    <mergeCell ref="B6:C7"/>
    <mergeCell ref="B28:C28"/>
    <mergeCell ref="B29:C29"/>
    <mergeCell ref="B30:C30"/>
    <mergeCell ref="A32:E32"/>
    <mergeCell ref="A23:A25"/>
    <mergeCell ref="B23:C25"/>
    <mergeCell ref="B3:G3"/>
    <mergeCell ref="J3:L4"/>
    <mergeCell ref="H3:I4"/>
    <mergeCell ref="B55:F55"/>
    <mergeCell ref="B56:F56"/>
    <mergeCell ref="B57:F57"/>
    <mergeCell ref="B43:H43"/>
    <mergeCell ref="B44:H44"/>
    <mergeCell ref="B45:H45"/>
    <mergeCell ref="B46:H46"/>
    <mergeCell ref="B48:F49"/>
    <mergeCell ref="B50:F51"/>
    <mergeCell ref="B63:F63"/>
    <mergeCell ref="B64:F64"/>
    <mergeCell ref="B65:F65"/>
    <mergeCell ref="B52:F54"/>
    <mergeCell ref="B47:H47"/>
    <mergeCell ref="B58:F58"/>
    <mergeCell ref="D6:D7"/>
    <mergeCell ref="E6:P6"/>
    <mergeCell ref="A5:P5"/>
    <mergeCell ref="B17:C19"/>
    <mergeCell ref="A8:A10"/>
    <mergeCell ref="B8:C10"/>
    <mergeCell ref="A20:A22"/>
    <mergeCell ref="A11:A13"/>
    <mergeCell ref="B11:C13"/>
    <mergeCell ref="A14:A16"/>
    <mergeCell ref="B14:C16"/>
    <mergeCell ref="A17:A19"/>
    <mergeCell ref="B89:F89"/>
    <mergeCell ref="B90:F90"/>
    <mergeCell ref="B91:F91"/>
    <mergeCell ref="B92:F92"/>
    <mergeCell ref="B93:F94"/>
    <mergeCell ref="B80:F81"/>
    <mergeCell ref="B82:F82"/>
    <mergeCell ref="B83:F83"/>
    <mergeCell ref="B84:F84"/>
    <mergeCell ref="B85:F86"/>
    <mergeCell ref="B87:F87"/>
    <mergeCell ref="B78:F78"/>
    <mergeCell ref="B79:F79"/>
    <mergeCell ref="B66:F66"/>
    <mergeCell ref="B67:F67"/>
    <mergeCell ref="B70:F70"/>
    <mergeCell ref="B71:F71"/>
    <mergeCell ref="B72:F72"/>
    <mergeCell ref="B73:F73"/>
    <mergeCell ref="B88:F88"/>
    <mergeCell ref="B74:F74"/>
    <mergeCell ref="B75:F75"/>
    <mergeCell ref="B76:F76"/>
    <mergeCell ref="B77:F77"/>
    <mergeCell ref="B104:F104"/>
    <mergeCell ref="B105:F106"/>
    <mergeCell ref="B107:F107"/>
    <mergeCell ref="B108:F108"/>
    <mergeCell ref="B109:F109"/>
    <mergeCell ref="B110:F110"/>
    <mergeCell ref="B95:F95"/>
    <mergeCell ref="B98:F98"/>
    <mergeCell ref="B99:F99"/>
    <mergeCell ref="B100:F100"/>
    <mergeCell ref="B101:F101"/>
    <mergeCell ref="B102:F103"/>
    <mergeCell ref="B133:F133"/>
    <mergeCell ref="B134:F134"/>
    <mergeCell ref="B135:F135"/>
    <mergeCell ref="B136:F136"/>
    <mergeCell ref="B125:F125"/>
    <mergeCell ref="B126:F126"/>
    <mergeCell ref="B127:F127"/>
    <mergeCell ref="B128:F128"/>
    <mergeCell ref="B129:F129"/>
    <mergeCell ref="B130:F130"/>
    <mergeCell ref="B123:F123"/>
    <mergeCell ref="B111:F111"/>
    <mergeCell ref="B112:F112"/>
    <mergeCell ref="B113:F113"/>
    <mergeCell ref="B114:F114"/>
    <mergeCell ref="B115:F115"/>
    <mergeCell ref="B116:F117"/>
    <mergeCell ref="B131:F131"/>
    <mergeCell ref="B132:F132"/>
    <mergeCell ref="B118:F118"/>
    <mergeCell ref="B119:F119"/>
    <mergeCell ref="B120:F120"/>
    <mergeCell ref="B121:F121"/>
    <mergeCell ref="B143:F143"/>
    <mergeCell ref="B144:F144"/>
    <mergeCell ref="B145:F145"/>
    <mergeCell ref="B146:F146"/>
    <mergeCell ref="B147:F147"/>
    <mergeCell ref="B148:F148"/>
    <mergeCell ref="B137:F137"/>
    <mergeCell ref="B138:F138"/>
    <mergeCell ref="B139:F139"/>
    <mergeCell ref="B140:F140"/>
    <mergeCell ref="B141:F141"/>
    <mergeCell ref="B142:F142"/>
    <mergeCell ref="B122:F122"/>
    <mergeCell ref="B195:F195"/>
    <mergeCell ref="B160:F160"/>
    <mergeCell ref="B149:F149"/>
    <mergeCell ref="B150:F150"/>
    <mergeCell ref="B151:F151"/>
    <mergeCell ref="B152:F152"/>
    <mergeCell ref="B153:F153"/>
    <mergeCell ref="B154:F154"/>
    <mergeCell ref="B167:F167"/>
    <mergeCell ref="B168:F168"/>
    <mergeCell ref="B169:F169"/>
    <mergeCell ref="B170:F170"/>
    <mergeCell ref="B171:F171"/>
    <mergeCell ref="B172:F172"/>
    <mergeCell ref="B161:F161"/>
    <mergeCell ref="B162:F162"/>
    <mergeCell ref="B163:F163"/>
    <mergeCell ref="B164:F164"/>
    <mergeCell ref="B165:F165"/>
    <mergeCell ref="B166:F166"/>
    <mergeCell ref="B155:F155"/>
    <mergeCell ref="B156:F156"/>
    <mergeCell ref="B157:F157"/>
    <mergeCell ref="B158:F158"/>
    <mergeCell ref="B179:F179"/>
    <mergeCell ref="B180:F180"/>
    <mergeCell ref="B181:F181"/>
    <mergeCell ref="B182:F182"/>
    <mergeCell ref="B183:F183"/>
    <mergeCell ref="B184:F184"/>
    <mergeCell ref="B173:F173"/>
    <mergeCell ref="B174:F174"/>
    <mergeCell ref="B175:F175"/>
    <mergeCell ref="B176:F176"/>
    <mergeCell ref="B177:F177"/>
    <mergeCell ref="B178:F178"/>
    <mergeCell ref="B159:F159"/>
    <mergeCell ref="B231:F231"/>
    <mergeCell ref="B196:F196"/>
    <mergeCell ref="B185:F185"/>
    <mergeCell ref="B186:F186"/>
    <mergeCell ref="B187:F187"/>
    <mergeCell ref="B188:F188"/>
    <mergeCell ref="B189:F189"/>
    <mergeCell ref="B190:F190"/>
    <mergeCell ref="B203:F203"/>
    <mergeCell ref="B204:F204"/>
    <mergeCell ref="B205:F205"/>
    <mergeCell ref="B206:F206"/>
    <mergeCell ref="B207:F207"/>
    <mergeCell ref="B208:F208"/>
    <mergeCell ref="B197:F197"/>
    <mergeCell ref="B198:F198"/>
    <mergeCell ref="B199:F199"/>
    <mergeCell ref="B200:F200"/>
    <mergeCell ref="B201:F201"/>
    <mergeCell ref="B202:F202"/>
    <mergeCell ref="B191:F191"/>
    <mergeCell ref="B192:F192"/>
    <mergeCell ref="B193:F193"/>
    <mergeCell ref="B194:F194"/>
    <mergeCell ref="B215:F215"/>
    <mergeCell ref="B216:F216"/>
    <mergeCell ref="B217:F217"/>
    <mergeCell ref="B218:F218"/>
    <mergeCell ref="B219:F219"/>
    <mergeCell ref="B220:F220"/>
    <mergeCell ref="B209:F209"/>
    <mergeCell ref="B210:F210"/>
    <mergeCell ref="B211:F211"/>
    <mergeCell ref="B212:F212"/>
    <mergeCell ref="B213:F213"/>
    <mergeCell ref="B214:F214"/>
    <mergeCell ref="B267:F267"/>
    <mergeCell ref="B232:F232"/>
    <mergeCell ref="B221:F221"/>
    <mergeCell ref="B222:F222"/>
    <mergeCell ref="B223:F223"/>
    <mergeCell ref="B224:F224"/>
    <mergeCell ref="B225:F225"/>
    <mergeCell ref="B226:F226"/>
    <mergeCell ref="B239:F239"/>
    <mergeCell ref="B240:F240"/>
    <mergeCell ref="B241:F241"/>
    <mergeCell ref="B242:F242"/>
    <mergeCell ref="B243:F243"/>
    <mergeCell ref="B244:F244"/>
    <mergeCell ref="B233:F233"/>
    <mergeCell ref="B234:F234"/>
    <mergeCell ref="B235:F235"/>
    <mergeCell ref="B236:F236"/>
    <mergeCell ref="B237:F237"/>
    <mergeCell ref="B238:F238"/>
    <mergeCell ref="B227:F227"/>
    <mergeCell ref="B228:F228"/>
    <mergeCell ref="B229:F229"/>
    <mergeCell ref="B230:F230"/>
    <mergeCell ref="B251:F251"/>
    <mergeCell ref="B252:F252"/>
    <mergeCell ref="B253:F253"/>
    <mergeCell ref="B254:F254"/>
    <mergeCell ref="B255:F255"/>
    <mergeCell ref="B256:F256"/>
    <mergeCell ref="B245:F245"/>
    <mergeCell ref="B246:F246"/>
    <mergeCell ref="B247:F247"/>
    <mergeCell ref="B248:F248"/>
    <mergeCell ref="B249:F249"/>
    <mergeCell ref="B250:F250"/>
    <mergeCell ref="B303:F303"/>
    <mergeCell ref="B268:F268"/>
    <mergeCell ref="B257:F257"/>
    <mergeCell ref="B258:F258"/>
    <mergeCell ref="B259:F259"/>
    <mergeCell ref="B260:F260"/>
    <mergeCell ref="B261:F261"/>
    <mergeCell ref="B262:F262"/>
    <mergeCell ref="B275:F275"/>
    <mergeCell ref="B276:F276"/>
    <mergeCell ref="B277:F277"/>
    <mergeCell ref="B278:F278"/>
    <mergeCell ref="B279:F279"/>
    <mergeCell ref="B280:F280"/>
    <mergeCell ref="B269:F269"/>
    <mergeCell ref="B270:F270"/>
    <mergeCell ref="B271:F271"/>
    <mergeCell ref="B272:F272"/>
    <mergeCell ref="B273:F273"/>
    <mergeCell ref="B274:F274"/>
    <mergeCell ref="B263:F263"/>
    <mergeCell ref="B264:F264"/>
    <mergeCell ref="B265:F265"/>
    <mergeCell ref="B266:F266"/>
    <mergeCell ref="B287:F287"/>
    <mergeCell ref="B288:F288"/>
    <mergeCell ref="B289:F289"/>
    <mergeCell ref="B290:F290"/>
    <mergeCell ref="B291:F291"/>
    <mergeCell ref="B292:F292"/>
    <mergeCell ref="B281:F281"/>
    <mergeCell ref="B282:F282"/>
    <mergeCell ref="B283:F283"/>
    <mergeCell ref="B284:F284"/>
    <mergeCell ref="B285:F285"/>
    <mergeCell ref="B286:F286"/>
    <mergeCell ref="B339:F339"/>
    <mergeCell ref="B304:F304"/>
    <mergeCell ref="B293:F293"/>
    <mergeCell ref="B294:F294"/>
    <mergeCell ref="B295:F295"/>
    <mergeCell ref="B296:F296"/>
    <mergeCell ref="B297:F297"/>
    <mergeCell ref="B298:F298"/>
    <mergeCell ref="B311:F311"/>
    <mergeCell ref="B312:F312"/>
    <mergeCell ref="B313:F313"/>
    <mergeCell ref="B314:F314"/>
    <mergeCell ref="B315:F315"/>
    <mergeCell ref="B316:F316"/>
    <mergeCell ref="B305:F305"/>
    <mergeCell ref="B306:F306"/>
    <mergeCell ref="B307:F307"/>
    <mergeCell ref="B308:F308"/>
    <mergeCell ref="B309:F309"/>
    <mergeCell ref="B310:F310"/>
    <mergeCell ref="B299:F299"/>
    <mergeCell ref="B300:F300"/>
    <mergeCell ref="B301:F301"/>
    <mergeCell ref="B302:F302"/>
    <mergeCell ref="B323:F323"/>
    <mergeCell ref="B324:F324"/>
    <mergeCell ref="B325:F325"/>
    <mergeCell ref="B326:F326"/>
    <mergeCell ref="B327:F327"/>
    <mergeCell ref="B328:F328"/>
    <mergeCell ref="B317:F317"/>
    <mergeCell ref="B318:F318"/>
    <mergeCell ref="B319:F319"/>
    <mergeCell ref="B320:F320"/>
    <mergeCell ref="B321:F321"/>
    <mergeCell ref="B322:F322"/>
    <mergeCell ref="B375:F375"/>
    <mergeCell ref="B340:F340"/>
    <mergeCell ref="B329:F329"/>
    <mergeCell ref="B330:F330"/>
    <mergeCell ref="B331:F331"/>
    <mergeCell ref="B332:F332"/>
    <mergeCell ref="B333:F333"/>
    <mergeCell ref="B334:F334"/>
    <mergeCell ref="B347:F347"/>
    <mergeCell ref="B348:F348"/>
    <mergeCell ref="B349:F349"/>
    <mergeCell ref="B350:F350"/>
    <mergeCell ref="B351:F351"/>
    <mergeCell ref="B352:F352"/>
    <mergeCell ref="B341:F341"/>
    <mergeCell ref="B342:F342"/>
    <mergeCell ref="B343:F343"/>
    <mergeCell ref="B344:F344"/>
    <mergeCell ref="B345:F345"/>
    <mergeCell ref="B346:F346"/>
    <mergeCell ref="B335:F335"/>
    <mergeCell ref="B336:F336"/>
    <mergeCell ref="B337:F337"/>
    <mergeCell ref="B338:F338"/>
    <mergeCell ref="B359:F359"/>
    <mergeCell ref="B360:F360"/>
    <mergeCell ref="B361:F361"/>
    <mergeCell ref="B362:F362"/>
    <mergeCell ref="B363:F363"/>
    <mergeCell ref="B364:F364"/>
    <mergeCell ref="B353:F353"/>
    <mergeCell ref="B354:F354"/>
    <mergeCell ref="B355:F355"/>
    <mergeCell ref="B356:F356"/>
    <mergeCell ref="B357:F357"/>
    <mergeCell ref="B358:F358"/>
    <mergeCell ref="B411:F411"/>
    <mergeCell ref="B376:F376"/>
    <mergeCell ref="B365:F365"/>
    <mergeCell ref="B366:F366"/>
    <mergeCell ref="B367:F367"/>
    <mergeCell ref="B368:F368"/>
    <mergeCell ref="B369:F369"/>
    <mergeCell ref="B370:F370"/>
    <mergeCell ref="B383:F383"/>
    <mergeCell ref="B384:F384"/>
    <mergeCell ref="B385:F385"/>
    <mergeCell ref="B386:F386"/>
    <mergeCell ref="B387:F387"/>
    <mergeCell ref="B388:F388"/>
    <mergeCell ref="B377:F377"/>
    <mergeCell ref="B378:F378"/>
    <mergeCell ref="B379:F379"/>
    <mergeCell ref="B380:F380"/>
    <mergeCell ref="B381:F381"/>
    <mergeCell ref="B382:F382"/>
    <mergeCell ref="B371:F371"/>
    <mergeCell ref="B372:F372"/>
    <mergeCell ref="B373:F373"/>
    <mergeCell ref="B374:F374"/>
    <mergeCell ref="B395:F395"/>
    <mergeCell ref="B396:F396"/>
    <mergeCell ref="B397:F397"/>
    <mergeCell ref="B398:F398"/>
    <mergeCell ref="B399:F399"/>
    <mergeCell ref="B400:F400"/>
    <mergeCell ref="B389:F389"/>
    <mergeCell ref="B390:F390"/>
    <mergeCell ref="B391:F391"/>
    <mergeCell ref="B392:F392"/>
    <mergeCell ref="B393:F393"/>
    <mergeCell ref="B394:F394"/>
    <mergeCell ref="B447:F447"/>
    <mergeCell ref="B412:F412"/>
    <mergeCell ref="B401:F401"/>
    <mergeCell ref="B402:F402"/>
    <mergeCell ref="B403:F403"/>
    <mergeCell ref="B404:F404"/>
    <mergeCell ref="B405:F405"/>
    <mergeCell ref="B406:F406"/>
    <mergeCell ref="B419:F419"/>
    <mergeCell ref="B420:F420"/>
    <mergeCell ref="B421:F421"/>
    <mergeCell ref="B422:F422"/>
    <mergeCell ref="B423:F423"/>
    <mergeCell ref="B424:F424"/>
    <mergeCell ref="B413:F413"/>
    <mergeCell ref="B414:F414"/>
    <mergeCell ref="B415:F415"/>
    <mergeCell ref="B416:F416"/>
    <mergeCell ref="B417:F417"/>
    <mergeCell ref="B418:F418"/>
    <mergeCell ref="B407:F407"/>
    <mergeCell ref="B408:F408"/>
    <mergeCell ref="B409:F409"/>
    <mergeCell ref="B410:F410"/>
    <mergeCell ref="B431:F431"/>
    <mergeCell ref="B432:F432"/>
    <mergeCell ref="B433:F433"/>
    <mergeCell ref="B434:F434"/>
    <mergeCell ref="B435:F435"/>
    <mergeCell ref="B436:F436"/>
    <mergeCell ref="B425:F425"/>
    <mergeCell ref="B426:F426"/>
    <mergeCell ref="B427:F427"/>
    <mergeCell ref="B428:F428"/>
    <mergeCell ref="B429:F429"/>
    <mergeCell ref="B430:F430"/>
    <mergeCell ref="B483:F483"/>
    <mergeCell ref="B448:F448"/>
    <mergeCell ref="B437:F437"/>
    <mergeCell ref="B438:F438"/>
    <mergeCell ref="B439:F439"/>
    <mergeCell ref="B440:F440"/>
    <mergeCell ref="B441:F441"/>
    <mergeCell ref="B442:F442"/>
    <mergeCell ref="B455:F455"/>
    <mergeCell ref="B456:F456"/>
    <mergeCell ref="B457:F457"/>
    <mergeCell ref="B458:F458"/>
    <mergeCell ref="B459:F459"/>
    <mergeCell ref="B460:F460"/>
    <mergeCell ref="B449:F449"/>
    <mergeCell ref="B450:F450"/>
    <mergeCell ref="B451:F451"/>
    <mergeCell ref="B452:F452"/>
    <mergeCell ref="B453:F453"/>
    <mergeCell ref="B454:F454"/>
    <mergeCell ref="B443:F443"/>
    <mergeCell ref="B444:F444"/>
    <mergeCell ref="B445:F445"/>
    <mergeCell ref="B446:F446"/>
    <mergeCell ref="B467:F467"/>
    <mergeCell ref="B468:F468"/>
    <mergeCell ref="B469:F469"/>
    <mergeCell ref="B470:F470"/>
    <mergeCell ref="B471:F471"/>
    <mergeCell ref="B472:F472"/>
    <mergeCell ref="B461:F461"/>
    <mergeCell ref="B462:F462"/>
    <mergeCell ref="B463:F463"/>
    <mergeCell ref="B464:F464"/>
    <mergeCell ref="B465:F465"/>
    <mergeCell ref="B466:F466"/>
    <mergeCell ref="B519:F519"/>
    <mergeCell ref="B484:F484"/>
    <mergeCell ref="B473:F473"/>
    <mergeCell ref="B474:F474"/>
    <mergeCell ref="B475:F475"/>
    <mergeCell ref="B476:F476"/>
    <mergeCell ref="B477:F477"/>
    <mergeCell ref="B478:F478"/>
    <mergeCell ref="B491:F491"/>
    <mergeCell ref="B492:F492"/>
    <mergeCell ref="B493:F493"/>
    <mergeCell ref="B494:F494"/>
    <mergeCell ref="B495:F495"/>
    <mergeCell ref="B496:F496"/>
    <mergeCell ref="B485:F485"/>
    <mergeCell ref="B486:F486"/>
    <mergeCell ref="B487:F487"/>
    <mergeCell ref="B488:F488"/>
    <mergeCell ref="B489:F489"/>
    <mergeCell ref="B490:F490"/>
    <mergeCell ref="B479:F479"/>
    <mergeCell ref="B480:F480"/>
    <mergeCell ref="B481:F481"/>
    <mergeCell ref="B482:F482"/>
    <mergeCell ref="B503:F503"/>
    <mergeCell ref="B504:F504"/>
    <mergeCell ref="B505:F505"/>
    <mergeCell ref="B506:F506"/>
    <mergeCell ref="B507:F507"/>
    <mergeCell ref="B508:F508"/>
    <mergeCell ref="B497:F497"/>
    <mergeCell ref="B498:F498"/>
    <mergeCell ref="B499:F499"/>
    <mergeCell ref="B500:F500"/>
    <mergeCell ref="B501:F501"/>
    <mergeCell ref="B502:F502"/>
    <mergeCell ref="B555:F555"/>
    <mergeCell ref="B520:F520"/>
    <mergeCell ref="B509:F509"/>
    <mergeCell ref="B510:F510"/>
    <mergeCell ref="B511:F511"/>
    <mergeCell ref="B512:F512"/>
    <mergeCell ref="B513:F513"/>
    <mergeCell ref="B514:F514"/>
    <mergeCell ref="B527:F527"/>
    <mergeCell ref="B528:F528"/>
    <mergeCell ref="B529:F529"/>
    <mergeCell ref="B530:F530"/>
    <mergeCell ref="B531:F531"/>
    <mergeCell ref="B532:F532"/>
    <mergeCell ref="B521:F521"/>
    <mergeCell ref="B522:F522"/>
    <mergeCell ref="B523:F523"/>
    <mergeCell ref="B524:F524"/>
    <mergeCell ref="B525:F525"/>
    <mergeCell ref="B526:F526"/>
    <mergeCell ref="B515:F515"/>
    <mergeCell ref="B516:F516"/>
    <mergeCell ref="B517:F517"/>
    <mergeCell ref="B518:F518"/>
    <mergeCell ref="B539:F539"/>
    <mergeCell ref="B540:F540"/>
    <mergeCell ref="B541:F541"/>
    <mergeCell ref="B542:F542"/>
    <mergeCell ref="B543:F543"/>
    <mergeCell ref="B544:F544"/>
    <mergeCell ref="B533:F533"/>
    <mergeCell ref="B534:F534"/>
    <mergeCell ref="B535:F535"/>
    <mergeCell ref="B536:F536"/>
    <mergeCell ref="B537:F537"/>
    <mergeCell ref="B538:F538"/>
    <mergeCell ref="B591:F591"/>
    <mergeCell ref="B556:F556"/>
    <mergeCell ref="B545:F545"/>
    <mergeCell ref="B546:F546"/>
    <mergeCell ref="B547:F547"/>
    <mergeCell ref="B548:F548"/>
    <mergeCell ref="B549:F549"/>
    <mergeCell ref="B550:F550"/>
    <mergeCell ref="B563:F563"/>
    <mergeCell ref="B564:F564"/>
    <mergeCell ref="B565:F565"/>
    <mergeCell ref="B566:F566"/>
    <mergeCell ref="B567:F567"/>
    <mergeCell ref="B568:F568"/>
    <mergeCell ref="B557:F557"/>
    <mergeCell ref="B558:F558"/>
    <mergeCell ref="B559:F559"/>
    <mergeCell ref="B560:F560"/>
    <mergeCell ref="B561:F561"/>
    <mergeCell ref="B562:F562"/>
    <mergeCell ref="B551:F551"/>
    <mergeCell ref="B552:F552"/>
    <mergeCell ref="B553:F553"/>
    <mergeCell ref="B554:F554"/>
    <mergeCell ref="B575:F575"/>
    <mergeCell ref="B576:F576"/>
    <mergeCell ref="B577:F577"/>
    <mergeCell ref="B578:F578"/>
    <mergeCell ref="B579:F579"/>
    <mergeCell ref="B580:F580"/>
    <mergeCell ref="B569:F569"/>
    <mergeCell ref="B570:F570"/>
    <mergeCell ref="B571:F571"/>
    <mergeCell ref="B572:F572"/>
    <mergeCell ref="B573:F573"/>
    <mergeCell ref="B574:F574"/>
    <mergeCell ref="B627:F627"/>
    <mergeCell ref="B592:F592"/>
    <mergeCell ref="B581:F581"/>
    <mergeCell ref="B582:F582"/>
    <mergeCell ref="B583:F583"/>
    <mergeCell ref="B584:F584"/>
    <mergeCell ref="B585:F585"/>
    <mergeCell ref="B586:F586"/>
    <mergeCell ref="B599:F599"/>
    <mergeCell ref="B600:F600"/>
    <mergeCell ref="B601:F601"/>
    <mergeCell ref="B602:F602"/>
    <mergeCell ref="B603:F603"/>
    <mergeCell ref="B604:F604"/>
    <mergeCell ref="B593:F593"/>
    <mergeCell ref="B594:F594"/>
    <mergeCell ref="B595:F595"/>
    <mergeCell ref="B596:F596"/>
    <mergeCell ref="B597:F597"/>
    <mergeCell ref="B598:F598"/>
    <mergeCell ref="B587:F587"/>
    <mergeCell ref="B588:F588"/>
    <mergeCell ref="B589:F589"/>
    <mergeCell ref="B590:F590"/>
    <mergeCell ref="B611:F611"/>
    <mergeCell ref="B612:F612"/>
    <mergeCell ref="B613:F613"/>
    <mergeCell ref="B614:F614"/>
    <mergeCell ref="B615:F615"/>
    <mergeCell ref="B616:F616"/>
    <mergeCell ref="B605:F605"/>
    <mergeCell ref="B606:F606"/>
    <mergeCell ref="B607:F607"/>
    <mergeCell ref="B608:F608"/>
    <mergeCell ref="B609:F609"/>
    <mergeCell ref="B610:F610"/>
    <mergeCell ref="B663:F663"/>
    <mergeCell ref="B628:F628"/>
    <mergeCell ref="B617:F617"/>
    <mergeCell ref="B618:F618"/>
    <mergeCell ref="B619:F619"/>
    <mergeCell ref="B620:F620"/>
    <mergeCell ref="B621:F621"/>
    <mergeCell ref="B622:F622"/>
    <mergeCell ref="B635:F635"/>
    <mergeCell ref="B636:F636"/>
    <mergeCell ref="B637:F637"/>
    <mergeCell ref="B638:F638"/>
    <mergeCell ref="B639:F639"/>
    <mergeCell ref="B640:F640"/>
    <mergeCell ref="B629:F629"/>
    <mergeCell ref="B630:F630"/>
    <mergeCell ref="B631:F631"/>
    <mergeCell ref="B632:F632"/>
    <mergeCell ref="B633:F633"/>
    <mergeCell ref="B634:F634"/>
    <mergeCell ref="B623:F623"/>
    <mergeCell ref="B624:F624"/>
    <mergeCell ref="B625:F625"/>
    <mergeCell ref="B626:F626"/>
    <mergeCell ref="B647:F647"/>
    <mergeCell ref="B648:F648"/>
    <mergeCell ref="B649:F649"/>
    <mergeCell ref="B650:F650"/>
    <mergeCell ref="B651:F651"/>
    <mergeCell ref="B652:F652"/>
    <mergeCell ref="B641:F641"/>
    <mergeCell ref="B642:F642"/>
    <mergeCell ref="B643:F643"/>
    <mergeCell ref="B644:F644"/>
    <mergeCell ref="B645:F645"/>
    <mergeCell ref="B646:F646"/>
    <mergeCell ref="B699:F699"/>
    <mergeCell ref="B664:F664"/>
    <mergeCell ref="B653:F653"/>
    <mergeCell ref="B654:F654"/>
    <mergeCell ref="B655:F655"/>
    <mergeCell ref="B656:F656"/>
    <mergeCell ref="B657:F657"/>
    <mergeCell ref="B658:F658"/>
    <mergeCell ref="B671:F671"/>
    <mergeCell ref="B672:F672"/>
    <mergeCell ref="B673:F673"/>
    <mergeCell ref="B674:F674"/>
    <mergeCell ref="B675:F675"/>
    <mergeCell ref="B676:F676"/>
    <mergeCell ref="B665:F665"/>
    <mergeCell ref="B666:F666"/>
    <mergeCell ref="B667:F667"/>
    <mergeCell ref="B668:F668"/>
    <mergeCell ref="B669:F669"/>
    <mergeCell ref="B670:F670"/>
    <mergeCell ref="B659:F659"/>
    <mergeCell ref="B660:F660"/>
    <mergeCell ref="B661:F661"/>
    <mergeCell ref="B662:F662"/>
    <mergeCell ref="B683:F683"/>
    <mergeCell ref="B684:F684"/>
    <mergeCell ref="B685:F685"/>
    <mergeCell ref="B686:F686"/>
    <mergeCell ref="B687:F687"/>
    <mergeCell ref="B688:F688"/>
    <mergeCell ref="B677:F677"/>
    <mergeCell ref="B678:F678"/>
    <mergeCell ref="B679:F679"/>
    <mergeCell ref="B680:F680"/>
    <mergeCell ref="B681:F681"/>
    <mergeCell ref="B682:F682"/>
    <mergeCell ref="B730:F730"/>
    <mergeCell ref="B700:F700"/>
    <mergeCell ref="B689:F689"/>
    <mergeCell ref="B690:F690"/>
    <mergeCell ref="B691:F691"/>
    <mergeCell ref="B692:F692"/>
    <mergeCell ref="B693:F693"/>
    <mergeCell ref="B694:F694"/>
    <mergeCell ref="B707:F707"/>
    <mergeCell ref="B708:F708"/>
    <mergeCell ref="B709:F709"/>
    <mergeCell ref="B710:F710"/>
    <mergeCell ref="B711:F711"/>
    <mergeCell ref="B712:F712"/>
    <mergeCell ref="B701:F701"/>
    <mergeCell ref="B702:F702"/>
    <mergeCell ref="B703:F703"/>
    <mergeCell ref="B704:F704"/>
    <mergeCell ref="B705:F705"/>
    <mergeCell ref="B706:F706"/>
    <mergeCell ref="B695:F695"/>
    <mergeCell ref="B696:F696"/>
    <mergeCell ref="B697:F697"/>
    <mergeCell ref="B698:F698"/>
    <mergeCell ref="B759:F759"/>
    <mergeCell ref="B760:F760"/>
    <mergeCell ref="B722:F722"/>
    <mergeCell ref="B723:F723"/>
    <mergeCell ref="B724:F724"/>
    <mergeCell ref="B713:F713"/>
    <mergeCell ref="B714:F714"/>
    <mergeCell ref="B715:F715"/>
    <mergeCell ref="B716:F716"/>
    <mergeCell ref="B717:F717"/>
    <mergeCell ref="B718:F718"/>
    <mergeCell ref="B741:F741"/>
    <mergeCell ref="B742:F742"/>
    <mergeCell ref="B731:F731"/>
    <mergeCell ref="B732:F732"/>
    <mergeCell ref="B733:F733"/>
    <mergeCell ref="B734:F734"/>
    <mergeCell ref="B735:F735"/>
    <mergeCell ref="B736:F736"/>
    <mergeCell ref="B725:F725"/>
    <mergeCell ref="B726:F726"/>
    <mergeCell ref="B727:F727"/>
    <mergeCell ref="B728:F728"/>
    <mergeCell ref="B729:F729"/>
    <mergeCell ref="B768:F768"/>
    <mergeCell ref="B763:F763"/>
    <mergeCell ref="B764:F764"/>
    <mergeCell ref="B27:C27"/>
    <mergeCell ref="B26:C26"/>
    <mergeCell ref="B719:F719"/>
    <mergeCell ref="B720:F720"/>
    <mergeCell ref="B721:F721"/>
    <mergeCell ref="B782:F782"/>
    <mergeCell ref="B775:F775"/>
    <mergeCell ref="B776:F776"/>
    <mergeCell ref="B777:F777"/>
    <mergeCell ref="B778:F778"/>
    <mergeCell ref="B780:F780"/>
    <mergeCell ref="B781:F781"/>
    <mergeCell ref="B750:F750"/>
    <mergeCell ref="B751:F751"/>
    <mergeCell ref="B752:F752"/>
    <mergeCell ref="B753:F753"/>
    <mergeCell ref="B754:F754"/>
    <mergeCell ref="B755:F755"/>
    <mergeCell ref="B756:F756"/>
    <mergeCell ref="B757:F757"/>
    <mergeCell ref="B758:F758"/>
    <mergeCell ref="B749:F749"/>
    <mergeCell ref="B20:C22"/>
    <mergeCell ref="B779:F779"/>
    <mergeCell ref="B771:F771"/>
    <mergeCell ref="B772:F772"/>
    <mergeCell ref="B773:F773"/>
    <mergeCell ref="B774:F774"/>
    <mergeCell ref="B769:F769"/>
    <mergeCell ref="B743:F743"/>
    <mergeCell ref="B744:F744"/>
    <mergeCell ref="B745:F745"/>
    <mergeCell ref="B746:F746"/>
    <mergeCell ref="B747:F747"/>
    <mergeCell ref="B748:F748"/>
    <mergeCell ref="B737:F737"/>
    <mergeCell ref="B738:F738"/>
    <mergeCell ref="B739:F739"/>
    <mergeCell ref="B740:F740"/>
    <mergeCell ref="B770:F770"/>
    <mergeCell ref="B761:F761"/>
    <mergeCell ref="B762:F762"/>
    <mergeCell ref="B765:F765"/>
    <mergeCell ref="B766:F766"/>
    <mergeCell ref="B767:F767"/>
  </mergeCells>
  <phoneticPr fontId="14" type="noConversion"/>
  <printOptions horizontalCentered="1"/>
  <pageMargins left="0.39370078740157483" right="0.39370078740157483" top="0.47244094488188981" bottom="0.23622047244094491" header="0.15748031496062992" footer="0.15748031496062992"/>
  <pageSetup paperSize="9" scale="62" orientation="landscape" horizontalDpi="4294967295" verticalDpi="300" r:id="rId1"/>
  <headerFooter alignWithMargins="0">
    <oddHeader>Página &amp;P</oddHead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779"/>
  <sheetViews>
    <sheetView view="pageBreakPreview" topLeftCell="B1" zoomScale="75" zoomScaleNormal="100" zoomScaleSheetLayoutView="75" workbookViewId="0">
      <selection activeCell="I41" sqref="I41"/>
    </sheetView>
  </sheetViews>
  <sheetFormatPr defaultColWidth="9.140625" defaultRowHeight="12" x14ac:dyDescent="0.2"/>
  <cols>
    <col min="1" max="1" width="8" style="1" customWidth="1"/>
    <col min="2" max="2" width="9.42578125" style="1" customWidth="1"/>
    <col min="3" max="3" width="7.85546875" style="1" customWidth="1"/>
    <col min="4" max="4" width="18.7109375" style="1" customWidth="1"/>
    <col min="5" max="5" width="26.5703125" style="1" customWidth="1"/>
    <col min="6" max="6" width="8" style="1" customWidth="1"/>
    <col min="7" max="7" width="6.140625" style="1" customWidth="1"/>
    <col min="8" max="8" width="10.42578125" style="1" customWidth="1"/>
    <col min="9" max="9" width="44.7109375" style="1" customWidth="1"/>
    <col min="10" max="10" width="9.140625" style="1"/>
    <col min="11" max="11" width="11.85546875" style="1" customWidth="1"/>
    <col min="12" max="13" width="11.140625" style="1" bestFit="1" customWidth="1"/>
    <col min="14" max="16384" width="9.140625" style="1"/>
  </cols>
  <sheetData>
    <row r="1" spans="1:13" ht="24.75" customHeight="1" x14ac:dyDescent="0.2">
      <c r="A1" s="219" t="s">
        <v>12</v>
      </c>
      <c r="B1" s="220"/>
      <c r="C1" s="220"/>
      <c r="D1" s="220"/>
      <c r="E1" s="220"/>
      <c r="F1" s="220"/>
      <c r="G1" s="220"/>
      <c r="H1" s="220"/>
      <c r="I1" s="221"/>
    </row>
    <row r="2" spans="1:13" ht="15.75" customHeight="1" x14ac:dyDescent="0.2">
      <c r="A2" s="222"/>
      <c r="B2" s="223"/>
      <c r="C2" s="223"/>
      <c r="D2" s="223"/>
      <c r="E2" s="223"/>
      <c r="F2" s="223"/>
      <c r="G2" s="223"/>
      <c r="H2" s="223"/>
      <c r="I2" s="224"/>
    </row>
    <row r="3" spans="1:13" ht="20.25" customHeight="1" x14ac:dyDescent="0.2">
      <c r="A3" s="225"/>
      <c r="B3" s="226"/>
      <c r="C3" s="226"/>
      <c r="D3" s="226"/>
      <c r="E3" s="226"/>
      <c r="F3" s="226"/>
      <c r="G3" s="226"/>
      <c r="H3" s="226"/>
      <c r="I3" s="227"/>
    </row>
    <row r="4" spans="1:13" s="13" customFormat="1" ht="15.75" customHeight="1" x14ac:dyDescent="0.2">
      <c r="A4" s="38" t="s">
        <v>9</v>
      </c>
      <c r="B4" s="228" t="s">
        <v>92</v>
      </c>
      <c r="C4" s="229"/>
      <c r="D4" s="229"/>
      <c r="E4" s="229"/>
      <c r="F4" s="229"/>
      <c r="G4" s="229"/>
      <c r="H4" s="229"/>
      <c r="I4" s="230"/>
    </row>
    <row r="5" spans="1:13" ht="15.75" customHeight="1" x14ac:dyDescent="0.2">
      <c r="A5" s="39" t="s">
        <v>10</v>
      </c>
      <c r="B5" s="228" t="s">
        <v>167</v>
      </c>
      <c r="C5" s="229"/>
      <c r="D5" s="229"/>
      <c r="E5" s="229"/>
      <c r="F5" s="229"/>
      <c r="G5" s="229"/>
      <c r="H5" s="229"/>
      <c r="I5" s="230"/>
    </row>
    <row r="6" spans="1:13" ht="22.5" customHeight="1" x14ac:dyDescent="0.2">
      <c r="A6" s="234" t="s">
        <v>31</v>
      </c>
      <c r="B6" s="234"/>
      <c r="C6" s="234"/>
      <c r="D6" s="234"/>
      <c r="E6" s="234"/>
      <c r="F6" s="234"/>
      <c r="G6" s="234"/>
      <c r="H6" s="234"/>
      <c r="I6" s="234"/>
    </row>
    <row r="7" spans="1:13" ht="15" customHeight="1" x14ac:dyDescent="0.2">
      <c r="A7" s="201" t="s">
        <v>1</v>
      </c>
      <c r="B7" s="232" t="s">
        <v>29</v>
      </c>
      <c r="C7" s="201" t="s">
        <v>6</v>
      </c>
      <c r="D7" s="201"/>
      <c r="E7" s="201"/>
      <c r="F7" s="201"/>
      <c r="G7" s="231" t="s">
        <v>11</v>
      </c>
      <c r="H7" s="201" t="s">
        <v>5</v>
      </c>
      <c r="I7" s="201" t="s">
        <v>32</v>
      </c>
    </row>
    <row r="8" spans="1:13" ht="15" customHeight="1" x14ac:dyDescent="0.2">
      <c r="A8" s="201"/>
      <c r="B8" s="233"/>
      <c r="C8" s="201"/>
      <c r="D8" s="201"/>
      <c r="E8" s="201"/>
      <c r="F8" s="201"/>
      <c r="G8" s="231"/>
      <c r="H8" s="201"/>
      <c r="I8" s="201"/>
    </row>
    <row r="9" spans="1:13" ht="12.75" customHeight="1" x14ac:dyDescent="0.2">
      <c r="A9" s="21">
        <v>1</v>
      </c>
      <c r="B9" s="21"/>
      <c r="C9" s="194" t="s">
        <v>23</v>
      </c>
      <c r="D9" s="194"/>
      <c r="E9" s="194"/>
      <c r="F9" s="194"/>
      <c r="G9" s="41"/>
      <c r="H9" s="42"/>
      <c r="I9" s="42"/>
      <c r="K9" s="6"/>
      <c r="M9" s="9"/>
    </row>
    <row r="10" spans="1:13" ht="12.75" customHeight="1" x14ac:dyDescent="0.2">
      <c r="A10" s="43" t="s">
        <v>4</v>
      </c>
      <c r="B10" s="88" t="str">
        <f>Planilha!B10</f>
        <v>DER-ES 020305</v>
      </c>
      <c r="C10" s="235" t="str">
        <f>Planilha!C10</f>
        <v>Placa de obra nas dimensões de 2.0 x 4.0 m, padrão IOPES</v>
      </c>
      <c r="D10" s="236"/>
      <c r="E10" s="236"/>
      <c r="F10" s="237"/>
      <c r="G10" s="41" t="s">
        <v>14</v>
      </c>
      <c r="H10" s="42">
        <v>8</v>
      </c>
      <c r="I10" s="92" t="s">
        <v>159</v>
      </c>
      <c r="K10" s="6"/>
      <c r="M10" s="9"/>
    </row>
    <row r="11" spans="1:13" ht="35.25" customHeight="1" x14ac:dyDescent="0.2">
      <c r="A11" s="43" t="s">
        <v>30</v>
      </c>
      <c r="B11" s="88" t="str">
        <f>Planilha!B11</f>
        <v>DER-ES 020702</v>
      </c>
      <c r="C11" s="195" t="str">
        <f>Planilha!C11</f>
        <v>Barracão para almoxarifado área de 10.90m2, de chapa de compensado de 12mm e pontalete 8x8cm, piso cimentado e cobertura de telhas de fibrocimento de 6mm, incl. ponto de luz, conf. projeto (1 utilização)</v>
      </c>
      <c r="D11" s="196"/>
      <c r="E11" s="196"/>
      <c r="F11" s="197"/>
      <c r="G11" s="41" t="s">
        <v>14</v>
      </c>
      <c r="H11" s="42">
        <v>12</v>
      </c>
      <c r="I11" s="92" t="s">
        <v>34</v>
      </c>
      <c r="K11" s="6"/>
      <c r="M11" s="9"/>
    </row>
    <row r="12" spans="1:13" ht="12.75" customHeight="1" x14ac:dyDescent="0.2">
      <c r="A12" s="43"/>
      <c r="B12" s="88"/>
      <c r="C12" s="198" t="s">
        <v>24</v>
      </c>
      <c r="D12" s="199"/>
      <c r="E12" s="199"/>
      <c r="F12" s="200"/>
      <c r="G12" s="41"/>
      <c r="H12" s="42"/>
      <c r="I12" s="92"/>
      <c r="K12" s="6"/>
      <c r="M12" s="9"/>
    </row>
    <row r="13" spans="1:13" ht="12.75" customHeight="1" x14ac:dyDescent="0.2">
      <c r="A13" s="21">
        <v>2</v>
      </c>
      <c r="B13" s="21"/>
      <c r="C13" s="194" t="s">
        <v>64</v>
      </c>
      <c r="D13" s="194"/>
      <c r="E13" s="194"/>
      <c r="F13" s="194"/>
      <c r="G13" s="41"/>
      <c r="H13" s="42"/>
      <c r="I13" s="92"/>
      <c r="K13" s="6"/>
      <c r="M13" s="9"/>
    </row>
    <row r="14" spans="1:13" ht="45" customHeight="1" x14ac:dyDescent="0.2">
      <c r="A14" s="43" t="s">
        <v>25</v>
      </c>
      <c r="B14" s="153" t="s">
        <v>146</v>
      </c>
      <c r="C14" s="195" t="str">
        <f>Planilha!C14</f>
        <v xml:space="preserve"> DRENO PROFUNDO (SEÇÃO 0,50 X 1,50 M), COM TUBO DE PEAD CORRUGADO PERFURADO, DN 100 MM, ENCHIMENTO COM BRITA, ENVOLVIDO COM MANTA GEOTÊXTIL. AF_07/2021</v>
      </c>
      <c r="D14" s="196"/>
      <c r="E14" s="196"/>
      <c r="F14" s="197"/>
      <c r="G14" s="41" t="s">
        <v>66</v>
      </c>
      <c r="H14" s="42">
        <v>1611</v>
      </c>
      <c r="I14" s="92" t="s">
        <v>99</v>
      </c>
      <c r="K14" s="6"/>
      <c r="M14" s="9"/>
    </row>
    <row r="15" spans="1:13" ht="41.25" customHeight="1" x14ac:dyDescent="0.2">
      <c r="A15" s="43" t="s">
        <v>26</v>
      </c>
      <c r="B15" s="153" t="s">
        <v>162</v>
      </c>
      <c r="C15" s="195" t="str">
        <f>Planilha!C15</f>
        <v>Caixa de passagem de alvenaria de blocos de concreto 9x19x39cm, dimensões de 50x50x50cm, com revestimento interno em chapisco e reboco, tampa de concreto esp.5cm e lastro de brita 5 cm</v>
      </c>
      <c r="D15" s="196"/>
      <c r="E15" s="196"/>
      <c r="F15" s="197"/>
      <c r="G15" s="41" t="s">
        <v>76</v>
      </c>
      <c r="H15" s="42">
        <v>6</v>
      </c>
      <c r="I15" s="92" t="s">
        <v>160</v>
      </c>
      <c r="K15" s="6"/>
      <c r="M15" s="9"/>
    </row>
    <row r="16" spans="1:13" ht="37.5" customHeight="1" x14ac:dyDescent="0.2">
      <c r="A16" s="43" t="s">
        <v>157</v>
      </c>
      <c r="B16" s="153" t="s">
        <v>150</v>
      </c>
      <c r="C16" s="195" t="str">
        <f>Planilha!C16</f>
        <v>Tubos de concreto simples C1, diâmetro 300 mm, com rejuntamento de argamassa de cimento, cal hidratada e areia no traço 1:2:6, incluindo escavação e berço, conforme normas e especificações.</v>
      </c>
      <c r="D16" s="196"/>
      <c r="E16" s="196"/>
      <c r="F16" s="197"/>
      <c r="G16" s="41" t="s">
        <v>66</v>
      </c>
      <c r="H16" s="42">
        <v>30</v>
      </c>
      <c r="I16" s="92" t="s">
        <v>95</v>
      </c>
      <c r="K16" s="6"/>
      <c r="M16" s="9"/>
    </row>
    <row r="17" spans="1:13" ht="12.6" customHeight="1" x14ac:dyDescent="0.2">
      <c r="A17" s="43"/>
      <c r="B17" s="89"/>
      <c r="C17" s="195"/>
      <c r="D17" s="196"/>
      <c r="E17" s="196"/>
      <c r="F17" s="197"/>
      <c r="G17" s="41"/>
      <c r="H17" s="42"/>
      <c r="I17" s="92"/>
      <c r="K17" s="6"/>
      <c r="M17" s="9"/>
    </row>
    <row r="18" spans="1:13" ht="12.75" customHeight="1" x14ac:dyDescent="0.2">
      <c r="A18" s="43"/>
      <c r="B18" s="89"/>
      <c r="C18" s="198" t="s">
        <v>24</v>
      </c>
      <c r="D18" s="199"/>
      <c r="E18" s="199"/>
      <c r="F18" s="200"/>
      <c r="G18" s="41"/>
      <c r="H18" s="42"/>
      <c r="I18" s="92"/>
      <c r="K18" s="6"/>
      <c r="M18" s="9"/>
    </row>
    <row r="19" spans="1:13" ht="12.75" customHeight="1" x14ac:dyDescent="0.2">
      <c r="A19" s="21">
        <v>3</v>
      </c>
      <c r="B19" s="90"/>
      <c r="C19" s="194" t="s">
        <v>35</v>
      </c>
      <c r="D19" s="194"/>
      <c r="E19" s="194"/>
      <c r="F19" s="194"/>
      <c r="G19" s="41"/>
      <c r="H19" s="42"/>
      <c r="I19" s="92"/>
      <c r="K19" s="6"/>
      <c r="M19" s="9"/>
    </row>
    <row r="20" spans="1:13" ht="37.15" customHeight="1" x14ac:dyDescent="0.2">
      <c r="A20" s="43" t="s">
        <v>67</v>
      </c>
      <c r="B20" s="153" t="s">
        <v>166</v>
      </c>
      <c r="C20" s="195" t="str">
        <f>Planilha!C19</f>
        <v>Fornecimento e espalhamento de areia média lavada</v>
      </c>
      <c r="D20" s="196"/>
      <c r="E20" s="196"/>
      <c r="F20" s="197"/>
      <c r="G20" s="41" t="s">
        <v>27</v>
      </c>
      <c r="H20" s="42">
        <v>308.75</v>
      </c>
      <c r="I20" s="92" t="s">
        <v>164</v>
      </c>
      <c r="K20" s="6"/>
      <c r="M20" s="9"/>
    </row>
    <row r="21" spans="1:13" ht="12.75" customHeight="1" x14ac:dyDescent="0.2">
      <c r="A21" s="43"/>
      <c r="B21" s="91"/>
      <c r="C21" s="195"/>
      <c r="D21" s="196"/>
      <c r="E21" s="196"/>
      <c r="F21" s="197"/>
      <c r="G21" s="41"/>
      <c r="H21" s="42"/>
      <c r="I21" s="92"/>
      <c r="K21" s="6"/>
      <c r="M21" s="9"/>
    </row>
    <row r="22" spans="1:13" ht="12.75" customHeight="1" x14ac:dyDescent="0.2">
      <c r="A22" s="43"/>
      <c r="B22" s="91"/>
      <c r="C22" s="198" t="s">
        <v>24</v>
      </c>
      <c r="D22" s="199"/>
      <c r="E22" s="199"/>
      <c r="F22" s="200"/>
      <c r="G22" s="41"/>
      <c r="H22" s="42"/>
      <c r="I22" s="92"/>
      <c r="K22" s="6"/>
      <c r="M22" s="9"/>
    </row>
    <row r="23" spans="1:13" ht="12.75" customHeight="1" x14ac:dyDescent="0.2">
      <c r="A23" s="21">
        <v>4</v>
      </c>
      <c r="B23" s="89"/>
      <c r="C23" s="194" t="s">
        <v>65</v>
      </c>
      <c r="D23" s="194"/>
      <c r="E23" s="194"/>
      <c r="F23" s="194"/>
      <c r="G23" s="41"/>
      <c r="H23" s="42"/>
      <c r="I23" s="92"/>
      <c r="K23" s="6"/>
      <c r="M23" s="9"/>
    </row>
    <row r="24" spans="1:13" ht="32.25" customHeight="1" x14ac:dyDescent="0.2">
      <c r="A24" s="43" t="s">
        <v>89</v>
      </c>
      <c r="B24" s="152" t="s">
        <v>163</v>
      </c>
      <c r="C24" s="195" t="str">
        <f>Planilha!C22</f>
        <v>Fornecimento e plantio de grama em placas tipo esmeralda, inclusive fornecimento de terra vegetal</v>
      </c>
      <c r="D24" s="196"/>
      <c r="E24" s="196"/>
      <c r="F24" s="197"/>
      <c r="G24" s="41" t="s">
        <v>14</v>
      </c>
      <c r="H24" s="42">
        <v>6175</v>
      </c>
      <c r="I24" s="92" t="s">
        <v>100</v>
      </c>
      <c r="K24" s="6"/>
      <c r="M24" s="9"/>
    </row>
    <row r="25" spans="1:13" ht="12.75" customHeight="1" x14ac:dyDescent="0.2">
      <c r="A25" s="43"/>
      <c r="B25" s="91"/>
      <c r="C25" s="198" t="s">
        <v>24</v>
      </c>
      <c r="D25" s="199"/>
      <c r="E25" s="199"/>
      <c r="F25" s="200"/>
      <c r="G25" s="41"/>
      <c r="H25" s="42"/>
      <c r="I25" s="92"/>
      <c r="K25" s="6"/>
      <c r="M25" s="9"/>
    </row>
    <row r="26" spans="1:13" ht="12.75" customHeight="1" x14ac:dyDescent="0.2">
      <c r="A26" s="43"/>
      <c r="B26" s="91"/>
      <c r="C26" s="198"/>
      <c r="D26" s="199"/>
      <c r="E26" s="199"/>
      <c r="F26" s="200"/>
      <c r="G26" s="41"/>
      <c r="H26" s="42"/>
      <c r="I26" s="92"/>
      <c r="K26" s="6"/>
      <c r="M26" s="9"/>
    </row>
    <row r="27" spans="1:13" ht="12.75" customHeight="1" x14ac:dyDescent="0.2">
      <c r="A27" s="21">
        <v>5</v>
      </c>
      <c r="B27" s="89"/>
      <c r="C27" s="194" t="s">
        <v>90</v>
      </c>
      <c r="D27" s="194"/>
      <c r="E27" s="194"/>
      <c r="F27" s="194"/>
      <c r="G27" s="41"/>
      <c r="H27" s="42"/>
      <c r="I27" s="92"/>
      <c r="K27" s="6"/>
      <c r="M27" s="9"/>
    </row>
    <row r="28" spans="1:13" ht="45.6" customHeight="1" x14ac:dyDescent="0.2">
      <c r="A28" s="43" t="s">
        <v>91</v>
      </c>
      <c r="B28" s="152" t="s">
        <v>156</v>
      </c>
      <c r="C28" s="195" t="str">
        <f>Planilha!C25</f>
        <v>Alambrado c/ tela losangular de arame fio 12 malha 2" revest. em PVC com tubo de ferro galvanizado vertical de 2 1/2" e horizontal de 1" incl. portão, pintados com esmalte sobre fundo anticorrosivo</v>
      </c>
      <c r="D28" s="196"/>
      <c r="E28" s="196"/>
      <c r="F28" s="197"/>
      <c r="G28" s="41" t="s">
        <v>14</v>
      </c>
      <c r="H28" s="42">
        <v>960</v>
      </c>
      <c r="I28" s="92" t="s">
        <v>101</v>
      </c>
      <c r="K28" s="6"/>
      <c r="M28" s="9"/>
    </row>
    <row r="29" spans="1:13" ht="12.75" customHeight="1" x14ac:dyDescent="0.2">
      <c r="A29" s="43"/>
      <c r="B29" s="91"/>
      <c r="C29" s="198"/>
      <c r="D29" s="199"/>
      <c r="E29" s="199"/>
      <c r="F29" s="200"/>
      <c r="G29" s="41"/>
      <c r="H29" s="42"/>
      <c r="I29" s="92"/>
      <c r="K29" s="6"/>
      <c r="M29" s="9"/>
    </row>
    <row r="30" spans="1:13" ht="12.75" customHeight="1" x14ac:dyDescent="0.2">
      <c r="A30" s="21">
        <v>6</v>
      </c>
      <c r="B30" s="89"/>
      <c r="C30" s="194" t="s">
        <v>93</v>
      </c>
      <c r="D30" s="194"/>
      <c r="E30" s="194"/>
      <c r="F30" s="194"/>
      <c r="G30" s="41"/>
      <c r="H30" s="42"/>
      <c r="I30" s="92"/>
      <c r="K30" s="6"/>
      <c r="M30" s="9"/>
    </row>
    <row r="31" spans="1:13" ht="51" customHeight="1" x14ac:dyDescent="0.2">
      <c r="A31" s="43" t="s">
        <v>94</v>
      </c>
      <c r="B31" s="89" t="s">
        <v>77</v>
      </c>
      <c r="C31" s="285" t="s">
        <v>88</v>
      </c>
      <c r="D31" s="286"/>
      <c r="E31" s="286"/>
      <c r="F31" s="287"/>
      <c r="G31" s="41" t="s">
        <v>76</v>
      </c>
      <c r="H31" s="42">
        <v>2</v>
      </c>
      <c r="I31" s="92" t="s">
        <v>79</v>
      </c>
      <c r="K31" s="6"/>
      <c r="M31" s="9"/>
    </row>
    <row r="32" spans="1:13" ht="12.75" customHeight="1" x14ac:dyDescent="0.2">
      <c r="A32" s="19"/>
      <c r="B32" s="19"/>
      <c r="C32" s="22"/>
      <c r="D32" s="22"/>
      <c r="E32" s="22"/>
      <c r="F32" s="22"/>
      <c r="G32" s="62"/>
      <c r="H32" s="63"/>
      <c r="I32" s="63"/>
      <c r="K32" s="3"/>
      <c r="L32" s="9"/>
      <c r="M32" s="9"/>
    </row>
    <row r="33" spans="1:13" ht="12.75" customHeight="1" x14ac:dyDescent="0.2">
      <c r="A33" s="206" t="s">
        <v>144</v>
      </c>
      <c r="B33" s="206"/>
      <c r="C33" s="206"/>
      <c r="D33" s="206"/>
      <c r="E33" s="206"/>
      <c r="F33" s="206"/>
      <c r="G33" s="16"/>
      <c r="H33" s="16"/>
      <c r="I33" s="16"/>
      <c r="K33" s="3"/>
      <c r="L33" s="9"/>
      <c r="M33" s="9"/>
    </row>
    <row r="34" spans="1:13" ht="12.75" customHeight="1" x14ac:dyDescent="0.2">
      <c r="A34" s="16"/>
      <c r="B34" s="16"/>
      <c r="C34" s="16"/>
      <c r="D34" s="16"/>
      <c r="E34" s="16"/>
      <c r="F34" s="16"/>
      <c r="G34" s="16"/>
      <c r="H34" s="16"/>
      <c r="I34" s="16"/>
      <c r="K34" s="3"/>
      <c r="L34" s="9"/>
      <c r="M34" s="9"/>
    </row>
    <row r="35" spans="1:13" ht="12.75" customHeight="1" x14ac:dyDescent="0.2">
      <c r="A35" s="16"/>
      <c r="B35" s="16"/>
      <c r="C35" s="16"/>
      <c r="D35" s="16"/>
      <c r="E35" s="16"/>
      <c r="F35" s="16"/>
      <c r="G35" s="16"/>
      <c r="H35" s="16"/>
      <c r="I35" s="16"/>
      <c r="K35" s="4"/>
      <c r="M35" s="9"/>
    </row>
    <row r="36" spans="1:13" ht="12.75" customHeight="1" x14ac:dyDescent="0.2">
      <c r="A36" s="16"/>
      <c r="B36" s="16"/>
      <c r="C36" s="16"/>
      <c r="D36" s="16"/>
      <c r="E36" s="16"/>
      <c r="F36" s="16"/>
      <c r="G36" s="16"/>
      <c r="H36" s="16"/>
      <c r="I36" s="16"/>
      <c r="K36" s="17"/>
      <c r="M36" s="9"/>
    </row>
    <row r="37" spans="1:13" ht="12.75" customHeight="1" x14ac:dyDescent="0.2">
      <c r="A37" s="16"/>
      <c r="B37" s="16"/>
      <c r="C37" s="16"/>
      <c r="D37" s="16"/>
      <c r="E37" s="16"/>
      <c r="F37" s="16"/>
      <c r="G37" s="16"/>
      <c r="H37" s="16"/>
      <c r="I37" s="16"/>
      <c r="J37" s="16"/>
      <c r="K37" s="4"/>
      <c r="M37" s="9"/>
    </row>
    <row r="38" spans="1:13" ht="12.75" customHeight="1" x14ac:dyDescent="0.2">
      <c r="A38" s="14"/>
      <c r="B38" s="14"/>
      <c r="C38" s="14"/>
      <c r="D38" s="14"/>
      <c r="E38" s="19"/>
      <c r="F38" s="14"/>
      <c r="G38" s="16"/>
      <c r="H38" s="16"/>
      <c r="I38" s="98"/>
      <c r="K38" s="4"/>
      <c r="M38" s="9"/>
    </row>
    <row r="39" spans="1:13" ht="12.75" customHeight="1" x14ac:dyDescent="0.2">
      <c r="A39" s="19"/>
      <c r="B39" s="19"/>
      <c r="C39" s="16"/>
      <c r="D39" s="16"/>
      <c r="E39" s="14"/>
      <c r="F39" s="16"/>
      <c r="G39" s="16"/>
      <c r="H39" s="16"/>
      <c r="I39" s="63" t="s">
        <v>175</v>
      </c>
      <c r="K39" s="4"/>
      <c r="M39" s="9"/>
    </row>
    <row r="40" spans="1:13" ht="12.75" customHeight="1" x14ac:dyDescent="0.2">
      <c r="A40" s="19"/>
      <c r="B40" s="19"/>
      <c r="C40" s="16"/>
      <c r="D40" s="16"/>
      <c r="E40" s="16"/>
      <c r="F40" s="16"/>
      <c r="G40" s="16"/>
      <c r="H40" s="16"/>
      <c r="I40" s="19" t="s">
        <v>176</v>
      </c>
      <c r="K40" s="4"/>
      <c r="M40" s="9"/>
    </row>
    <row r="41" spans="1:13" ht="24" customHeight="1" x14ac:dyDescent="0.2">
      <c r="A41" s="19"/>
      <c r="B41" s="86"/>
      <c r="C41" s="87"/>
      <c r="D41" s="87"/>
      <c r="E41" s="87"/>
      <c r="F41" s="14"/>
      <c r="G41" s="16"/>
      <c r="H41" s="16"/>
      <c r="I41" s="16"/>
      <c r="K41" s="4"/>
      <c r="M41" s="9"/>
    </row>
    <row r="42" spans="1:13" ht="12.75" customHeight="1" x14ac:dyDescent="0.2">
      <c r="A42" s="2"/>
      <c r="B42" s="2"/>
      <c r="C42" s="204"/>
      <c r="D42" s="204"/>
      <c r="E42" s="204"/>
      <c r="F42" s="2"/>
      <c r="G42" s="4"/>
      <c r="H42" s="6"/>
      <c r="I42" s="6"/>
      <c r="K42" s="4"/>
      <c r="M42" s="9"/>
    </row>
    <row r="43" spans="1:13" ht="12.75" customHeight="1" x14ac:dyDescent="0.2">
      <c r="A43" s="2"/>
      <c r="B43" s="2"/>
      <c r="C43" s="204"/>
      <c r="D43" s="204"/>
      <c r="E43" s="204"/>
      <c r="F43" s="2"/>
      <c r="G43" s="4"/>
      <c r="H43" s="6"/>
      <c r="I43" s="6"/>
      <c r="K43" s="4"/>
      <c r="M43" s="9"/>
    </row>
    <row r="44" spans="1:13" ht="12.75" customHeight="1" x14ac:dyDescent="0.2">
      <c r="A44" s="2"/>
      <c r="B44" s="2"/>
      <c r="C44" s="217"/>
      <c r="D44" s="217"/>
      <c r="E44" s="217"/>
      <c r="F44" s="2"/>
      <c r="G44" s="4"/>
      <c r="H44" s="6"/>
      <c r="I44" s="6"/>
      <c r="K44" s="4"/>
      <c r="M44" s="9"/>
    </row>
    <row r="45" spans="1:13" ht="12.75" customHeight="1" x14ac:dyDescent="0.2">
      <c r="A45" s="2"/>
      <c r="B45" s="2"/>
      <c r="C45" s="218"/>
      <c r="D45" s="218"/>
      <c r="E45" s="218"/>
      <c r="F45" s="2"/>
      <c r="G45" s="4"/>
      <c r="H45" s="6"/>
      <c r="I45" s="6"/>
      <c r="K45" s="4"/>
      <c r="M45" s="9"/>
    </row>
    <row r="46" spans="1:13" ht="12.75" customHeight="1" x14ac:dyDescent="0.2">
      <c r="A46" s="2"/>
      <c r="B46" s="2"/>
      <c r="C46" s="218"/>
      <c r="D46" s="218"/>
      <c r="E46" s="218"/>
      <c r="F46" s="2"/>
      <c r="G46" s="4"/>
      <c r="H46" s="6"/>
      <c r="I46" s="6"/>
      <c r="K46" s="4"/>
      <c r="M46" s="9"/>
    </row>
    <row r="47" spans="1:13" ht="12.75" customHeight="1" x14ac:dyDescent="0.2">
      <c r="A47" s="2"/>
      <c r="B47" s="2"/>
      <c r="C47" s="218"/>
      <c r="D47" s="218"/>
      <c r="E47" s="218"/>
      <c r="F47" s="2"/>
      <c r="G47" s="4"/>
      <c r="H47" s="6"/>
      <c r="I47" s="6"/>
      <c r="K47" s="4"/>
      <c r="M47" s="9"/>
    </row>
    <row r="48" spans="1:13" ht="12.75" customHeight="1" x14ac:dyDescent="0.2">
      <c r="A48" s="2"/>
      <c r="B48" s="2"/>
      <c r="C48" s="218"/>
      <c r="D48" s="218"/>
      <c r="E48" s="218"/>
      <c r="F48" s="2"/>
      <c r="G48" s="4"/>
      <c r="H48" s="6"/>
      <c r="I48" s="6"/>
      <c r="K48" s="4"/>
      <c r="M48" s="9"/>
    </row>
    <row r="49" spans="1:13" ht="12.75" customHeight="1" x14ac:dyDescent="0.2">
      <c r="A49" s="2"/>
      <c r="B49" s="2"/>
      <c r="C49" s="210"/>
      <c r="D49" s="210"/>
      <c r="E49" s="210"/>
      <c r="F49" s="2"/>
      <c r="G49" s="4"/>
      <c r="H49" s="6"/>
      <c r="I49" s="6"/>
      <c r="K49" s="4"/>
      <c r="M49" s="9"/>
    </row>
    <row r="50" spans="1:13" ht="12.75" customHeight="1" x14ac:dyDescent="0.2">
      <c r="A50" s="2"/>
      <c r="B50" s="2"/>
      <c r="C50" s="210"/>
      <c r="D50" s="210"/>
      <c r="E50" s="210"/>
      <c r="F50" s="2"/>
      <c r="G50" s="4"/>
      <c r="H50" s="6"/>
      <c r="I50" s="6"/>
    </row>
    <row r="51" spans="1:13" ht="12.75" customHeight="1" x14ac:dyDescent="0.2">
      <c r="A51" s="2"/>
      <c r="B51" s="2"/>
      <c r="C51" s="210"/>
      <c r="D51" s="210"/>
      <c r="E51" s="210"/>
      <c r="F51" s="2"/>
      <c r="G51" s="4"/>
      <c r="H51" s="6"/>
      <c r="I51" s="6"/>
    </row>
    <row r="52" spans="1:13" ht="12.75" customHeight="1" x14ac:dyDescent="0.2">
      <c r="A52" s="2"/>
      <c r="B52" s="2"/>
      <c r="C52" s="216"/>
      <c r="D52" s="216"/>
      <c r="E52" s="216"/>
      <c r="F52" s="2"/>
      <c r="G52" s="4"/>
      <c r="H52" s="6"/>
      <c r="I52" s="6"/>
    </row>
    <row r="53" spans="1:13" ht="12.75" customHeight="1" x14ac:dyDescent="0.2">
      <c r="A53" s="2"/>
      <c r="B53" s="2"/>
      <c r="C53" s="215"/>
      <c r="D53" s="215"/>
      <c r="E53" s="215"/>
      <c r="F53" s="2"/>
      <c r="G53" s="4"/>
      <c r="H53" s="6"/>
      <c r="I53" s="6"/>
    </row>
    <row r="54" spans="1:13" ht="12.75" customHeight="1" x14ac:dyDescent="0.2">
      <c r="A54" s="10"/>
      <c r="B54" s="10"/>
      <c r="C54" s="202"/>
      <c r="D54" s="202"/>
      <c r="E54" s="202"/>
      <c r="F54" s="2"/>
      <c r="G54" s="4"/>
      <c r="H54" s="6"/>
      <c r="I54" s="6"/>
    </row>
    <row r="55" spans="1:13" ht="12.75" customHeight="1" x14ac:dyDescent="0.2">
      <c r="A55" s="2"/>
      <c r="B55" s="2"/>
      <c r="C55" s="204"/>
      <c r="D55" s="204"/>
      <c r="E55" s="204"/>
      <c r="F55" s="2"/>
      <c r="G55" s="4"/>
      <c r="H55" s="6"/>
      <c r="I55" s="6"/>
    </row>
    <row r="56" spans="1:13" ht="12.75" customHeight="1" x14ac:dyDescent="0.2">
      <c r="A56" s="2"/>
      <c r="B56" s="2"/>
      <c r="C56" s="205"/>
      <c r="D56" s="205"/>
      <c r="E56" s="205"/>
      <c r="F56" s="2"/>
      <c r="G56" s="4"/>
      <c r="H56" s="6"/>
      <c r="I56" s="6"/>
    </row>
    <row r="57" spans="1:13" ht="12.75" customHeight="1" x14ac:dyDescent="0.2">
      <c r="A57" s="2"/>
      <c r="B57" s="2"/>
      <c r="C57" s="205"/>
      <c r="D57" s="205"/>
      <c r="E57" s="205"/>
      <c r="F57" s="2"/>
      <c r="G57" s="4"/>
      <c r="H57" s="6"/>
      <c r="I57" s="6"/>
    </row>
    <row r="58" spans="1:13" ht="12.75" customHeight="1" x14ac:dyDescent="0.2">
      <c r="A58" s="2"/>
      <c r="B58" s="2"/>
      <c r="C58" s="215"/>
      <c r="D58" s="215"/>
      <c r="E58" s="215"/>
      <c r="F58" s="2"/>
      <c r="G58" s="4"/>
      <c r="H58" s="4"/>
      <c r="I58" s="6"/>
    </row>
    <row r="59" spans="1:13" ht="12.75" customHeight="1" x14ac:dyDescent="0.2">
      <c r="A59" s="10"/>
      <c r="B59" s="10"/>
      <c r="C59" s="202"/>
      <c r="D59" s="202"/>
      <c r="E59" s="202"/>
      <c r="F59" s="2"/>
      <c r="G59" s="4"/>
      <c r="H59" s="4"/>
      <c r="I59" s="6"/>
    </row>
    <row r="60" spans="1:13" ht="12.75" customHeight="1" x14ac:dyDescent="0.2">
      <c r="A60" s="2"/>
      <c r="B60" s="2"/>
      <c r="C60" s="204"/>
      <c r="D60" s="204"/>
      <c r="E60" s="204"/>
      <c r="F60" s="2"/>
      <c r="G60" s="11"/>
      <c r="H60" s="4"/>
      <c r="I60" s="6"/>
    </row>
    <row r="61" spans="1:13" ht="12.75" customHeight="1" x14ac:dyDescent="0.2">
      <c r="A61" s="2"/>
      <c r="B61" s="2"/>
      <c r="C61" s="204"/>
      <c r="D61" s="204"/>
      <c r="E61" s="204"/>
      <c r="F61" s="2"/>
      <c r="G61" s="11"/>
      <c r="H61" s="4"/>
      <c r="I61" s="6"/>
    </row>
    <row r="62" spans="1:13" ht="12.75" customHeight="1" x14ac:dyDescent="0.2">
      <c r="A62" s="2"/>
      <c r="B62" s="2"/>
      <c r="C62" s="204"/>
      <c r="D62" s="204"/>
      <c r="E62" s="204"/>
      <c r="F62" s="2"/>
      <c r="G62" s="11"/>
      <c r="H62" s="4"/>
      <c r="I62" s="6"/>
    </row>
    <row r="63" spans="1:13" ht="12.75" customHeight="1" x14ac:dyDescent="0.2">
      <c r="A63" s="2"/>
      <c r="B63" s="2"/>
      <c r="C63" s="215"/>
      <c r="D63" s="215"/>
      <c r="E63" s="215"/>
      <c r="F63" s="2"/>
      <c r="G63" s="4"/>
      <c r="H63" s="4"/>
      <c r="I63" s="6"/>
    </row>
    <row r="64" spans="1:13" ht="12.75" customHeight="1" x14ac:dyDescent="0.2">
      <c r="A64" s="2"/>
      <c r="B64" s="2"/>
      <c r="C64" s="202"/>
      <c r="D64" s="202"/>
      <c r="E64" s="202"/>
      <c r="F64" s="2"/>
      <c r="G64" s="4"/>
      <c r="H64" s="4"/>
      <c r="I64" s="6"/>
    </row>
    <row r="65" spans="1:9" ht="12.75" customHeight="1" x14ac:dyDescent="0.2">
      <c r="A65" s="2"/>
      <c r="B65" s="2"/>
      <c r="C65" s="8"/>
      <c r="D65" s="8"/>
      <c r="E65" s="8"/>
      <c r="F65" s="2"/>
      <c r="G65" s="4"/>
      <c r="H65" s="4"/>
      <c r="I65" s="6"/>
    </row>
    <row r="66" spans="1:9" ht="12.75" customHeight="1" x14ac:dyDescent="0.2">
      <c r="A66" s="2"/>
      <c r="B66" s="2"/>
      <c r="C66" s="8"/>
      <c r="D66" s="8"/>
      <c r="E66" s="8"/>
      <c r="F66" s="2"/>
      <c r="G66" s="4"/>
      <c r="H66" s="4"/>
      <c r="I66" s="6"/>
    </row>
    <row r="67" spans="1:9" ht="12.75" customHeight="1" x14ac:dyDescent="0.2">
      <c r="A67" s="2"/>
      <c r="B67" s="2"/>
      <c r="C67" s="214"/>
      <c r="D67" s="214"/>
      <c r="E67" s="214"/>
      <c r="F67" s="2"/>
      <c r="G67" s="4"/>
      <c r="H67" s="4"/>
      <c r="I67" s="6"/>
    </row>
    <row r="68" spans="1:9" ht="12.75" customHeight="1" x14ac:dyDescent="0.2">
      <c r="A68" s="10"/>
      <c r="B68" s="10"/>
      <c r="C68" s="202"/>
      <c r="D68" s="202"/>
      <c r="E68" s="202"/>
      <c r="F68" s="2"/>
      <c r="G68" s="4"/>
      <c r="H68" s="4"/>
      <c r="I68" s="6"/>
    </row>
    <row r="69" spans="1:9" ht="12.75" customHeight="1" x14ac:dyDescent="0.2">
      <c r="A69" s="2"/>
      <c r="B69" s="2"/>
      <c r="C69" s="204"/>
      <c r="D69" s="204"/>
      <c r="E69" s="204"/>
      <c r="F69" s="2"/>
      <c r="G69" s="4"/>
      <c r="H69" s="4"/>
      <c r="I69" s="6"/>
    </row>
    <row r="70" spans="1:9" ht="12.75" customHeight="1" x14ac:dyDescent="0.2">
      <c r="A70" s="2"/>
      <c r="B70" s="2"/>
      <c r="C70" s="204"/>
      <c r="D70" s="204"/>
      <c r="E70" s="204"/>
      <c r="F70" s="2"/>
      <c r="G70" s="4"/>
      <c r="H70" s="4"/>
      <c r="I70" s="6"/>
    </row>
    <row r="71" spans="1:9" ht="12.75" customHeight="1" x14ac:dyDescent="0.2">
      <c r="A71" s="2"/>
      <c r="B71" s="2"/>
      <c r="C71" s="208"/>
      <c r="D71" s="208"/>
      <c r="E71" s="208"/>
      <c r="F71" s="2"/>
      <c r="G71" s="4"/>
      <c r="H71" s="4"/>
      <c r="I71" s="6"/>
    </row>
    <row r="72" spans="1:9" ht="12.75" customHeight="1" x14ac:dyDescent="0.2">
      <c r="A72" s="10"/>
      <c r="B72" s="10"/>
      <c r="C72" s="213"/>
      <c r="D72" s="213"/>
      <c r="E72" s="213"/>
      <c r="F72" s="2"/>
      <c r="G72" s="4"/>
      <c r="H72" s="4"/>
      <c r="I72" s="6"/>
    </row>
    <row r="73" spans="1:9" ht="12.75" customHeight="1" x14ac:dyDescent="0.2">
      <c r="A73" s="2"/>
      <c r="B73" s="2"/>
      <c r="C73" s="205"/>
      <c r="D73" s="205"/>
      <c r="E73" s="205"/>
      <c r="F73" s="2"/>
      <c r="G73" s="4"/>
      <c r="H73" s="4"/>
      <c r="I73" s="6"/>
    </row>
    <row r="74" spans="1:9" ht="12.75" customHeight="1" x14ac:dyDescent="0.2">
      <c r="A74" s="2"/>
      <c r="B74" s="2"/>
      <c r="C74" s="205"/>
      <c r="D74" s="205"/>
      <c r="E74" s="205"/>
      <c r="F74" s="2"/>
      <c r="G74" s="4"/>
      <c r="H74" s="4"/>
      <c r="I74" s="6"/>
    </row>
    <row r="75" spans="1:9" ht="12.75" customHeight="1" x14ac:dyDescent="0.2">
      <c r="A75" s="2"/>
      <c r="B75" s="2"/>
      <c r="C75" s="208"/>
      <c r="D75" s="208"/>
      <c r="E75" s="208"/>
      <c r="F75" s="2"/>
      <c r="G75" s="4"/>
      <c r="H75" s="4"/>
      <c r="I75" s="6"/>
    </row>
    <row r="76" spans="1:9" ht="12.75" customHeight="1" x14ac:dyDescent="0.2">
      <c r="A76" s="10"/>
      <c r="B76" s="10"/>
      <c r="C76" s="213"/>
      <c r="D76" s="213"/>
      <c r="E76" s="213"/>
      <c r="F76" s="2"/>
      <c r="G76" s="4"/>
      <c r="H76" s="4"/>
      <c r="I76" s="6"/>
    </row>
    <row r="77" spans="1:9" ht="12.75" customHeight="1" x14ac:dyDescent="0.2">
      <c r="A77" s="2"/>
      <c r="B77" s="2"/>
      <c r="C77" s="209"/>
      <c r="D77" s="209"/>
      <c r="E77" s="209"/>
      <c r="F77" s="2"/>
      <c r="G77" s="4"/>
      <c r="H77" s="4"/>
      <c r="I77" s="6"/>
    </row>
    <row r="78" spans="1:9" ht="12.75" customHeight="1" x14ac:dyDescent="0.2">
      <c r="A78" s="2"/>
      <c r="B78" s="2"/>
      <c r="C78" s="209"/>
      <c r="D78" s="209"/>
      <c r="E78" s="209"/>
      <c r="F78" s="2"/>
      <c r="G78" s="4"/>
      <c r="H78" s="4"/>
      <c r="I78" s="6"/>
    </row>
    <row r="79" spans="1:9" ht="12.75" customHeight="1" x14ac:dyDescent="0.2">
      <c r="A79" s="2"/>
      <c r="B79" s="2"/>
      <c r="C79" s="208"/>
      <c r="D79" s="208"/>
      <c r="E79" s="208"/>
      <c r="F79" s="2"/>
      <c r="G79" s="4"/>
      <c r="H79" s="4"/>
      <c r="I79" s="6"/>
    </row>
    <row r="80" spans="1:9" ht="12.75" customHeight="1" x14ac:dyDescent="0.2">
      <c r="A80" s="10"/>
      <c r="B80" s="10"/>
      <c r="C80" s="212"/>
      <c r="D80" s="212"/>
      <c r="E80" s="212"/>
      <c r="F80" s="2"/>
      <c r="G80" s="4"/>
      <c r="H80" s="4"/>
      <c r="I80" s="6"/>
    </row>
    <row r="81" spans="1:9" ht="12.75" customHeight="1" x14ac:dyDescent="0.2">
      <c r="A81" s="2"/>
      <c r="B81" s="2"/>
      <c r="C81" s="204"/>
      <c r="D81" s="204"/>
      <c r="E81" s="204"/>
      <c r="F81" s="2"/>
      <c r="G81" s="4"/>
      <c r="H81" s="4"/>
      <c r="I81" s="6"/>
    </row>
    <row r="82" spans="1:9" ht="12.75" customHeight="1" x14ac:dyDescent="0.2">
      <c r="A82" s="2"/>
      <c r="B82" s="2"/>
      <c r="C82" s="209"/>
      <c r="D82" s="209"/>
      <c r="E82" s="209"/>
      <c r="F82" s="2"/>
      <c r="G82" s="4"/>
      <c r="H82" s="4"/>
      <c r="I82" s="6"/>
    </row>
    <row r="83" spans="1:9" ht="12.75" customHeight="1" x14ac:dyDescent="0.2">
      <c r="A83" s="2"/>
      <c r="B83" s="2"/>
      <c r="C83" s="209"/>
      <c r="D83" s="209"/>
      <c r="E83" s="209"/>
      <c r="F83" s="2"/>
      <c r="G83" s="4"/>
      <c r="H83" s="4"/>
      <c r="I83" s="6"/>
    </row>
    <row r="84" spans="1:9" ht="12.75" customHeight="1" x14ac:dyDescent="0.2">
      <c r="A84" s="2"/>
      <c r="B84" s="2"/>
      <c r="C84" s="208"/>
      <c r="D84" s="208"/>
      <c r="E84" s="208"/>
      <c r="F84" s="2"/>
      <c r="G84" s="4"/>
      <c r="H84" s="4"/>
      <c r="I84" s="6"/>
    </row>
    <row r="85" spans="1:9" ht="12.75" customHeight="1" x14ac:dyDescent="0.2">
      <c r="A85" s="10"/>
      <c r="B85" s="10"/>
      <c r="C85" s="202"/>
      <c r="D85" s="202"/>
      <c r="E85" s="202"/>
      <c r="F85" s="2"/>
      <c r="G85" s="4"/>
      <c r="H85" s="4"/>
      <c r="I85" s="6"/>
    </row>
    <row r="86" spans="1:9" ht="12.75" customHeight="1" x14ac:dyDescent="0.2">
      <c r="A86" s="2"/>
      <c r="B86" s="2"/>
      <c r="C86" s="206"/>
      <c r="D86" s="206"/>
      <c r="E86" s="206"/>
      <c r="F86" s="2"/>
      <c r="G86" s="4"/>
      <c r="H86" s="4"/>
      <c r="I86" s="6"/>
    </row>
    <row r="87" spans="1:9" ht="12.75" customHeight="1" x14ac:dyDescent="0.2">
      <c r="A87" s="2"/>
      <c r="B87" s="2"/>
      <c r="C87" s="206"/>
      <c r="D87" s="206"/>
      <c r="E87" s="206"/>
      <c r="F87" s="2"/>
      <c r="G87" s="4"/>
      <c r="H87" s="4"/>
      <c r="I87" s="6"/>
    </row>
    <row r="88" spans="1:9" ht="12.75" customHeight="1" x14ac:dyDescent="0.2">
      <c r="A88" s="2"/>
      <c r="B88" s="2"/>
      <c r="C88" s="206"/>
      <c r="D88" s="206"/>
      <c r="E88" s="206"/>
      <c r="F88" s="2"/>
      <c r="G88" s="4"/>
      <c r="H88" s="4"/>
      <c r="I88" s="6"/>
    </row>
    <row r="89" spans="1:9" ht="12.75" customHeight="1" x14ac:dyDescent="0.2">
      <c r="A89" s="2"/>
      <c r="B89" s="2"/>
      <c r="C89" s="206"/>
      <c r="D89" s="206"/>
      <c r="E89" s="206"/>
      <c r="F89" s="2"/>
      <c r="G89" s="4"/>
      <c r="H89" s="4"/>
      <c r="I89" s="6"/>
    </row>
    <row r="90" spans="1:9" ht="12.75" customHeight="1" x14ac:dyDescent="0.2">
      <c r="A90" s="2"/>
      <c r="B90" s="2"/>
      <c r="C90" s="211"/>
      <c r="D90" s="211"/>
      <c r="E90" s="211"/>
      <c r="F90" s="2"/>
      <c r="G90" s="4"/>
      <c r="H90" s="4"/>
      <c r="I90" s="6"/>
    </row>
    <row r="91" spans="1:9" ht="12.75" customHeight="1" x14ac:dyDescent="0.2">
      <c r="A91" s="2"/>
      <c r="B91" s="2"/>
      <c r="C91" s="211"/>
      <c r="D91" s="211"/>
      <c r="E91" s="211"/>
      <c r="F91" s="2"/>
      <c r="G91" s="4"/>
      <c r="H91" s="4"/>
      <c r="I91" s="6"/>
    </row>
    <row r="92" spans="1:9" ht="12.75" customHeight="1" x14ac:dyDescent="0.2">
      <c r="A92" s="2"/>
      <c r="B92" s="2"/>
      <c r="C92" s="208"/>
      <c r="D92" s="208"/>
      <c r="E92" s="208"/>
      <c r="F92" s="2"/>
      <c r="G92" s="4"/>
      <c r="H92" s="4"/>
      <c r="I92" s="6"/>
    </row>
    <row r="93" spans="1:9" ht="12.75" customHeight="1" x14ac:dyDescent="0.2">
      <c r="A93" s="2"/>
      <c r="B93" s="2"/>
      <c r="C93" s="7"/>
      <c r="D93" s="7"/>
      <c r="E93" s="7"/>
      <c r="F93" s="2"/>
      <c r="G93" s="4"/>
      <c r="H93" s="4"/>
      <c r="I93" s="6"/>
    </row>
    <row r="94" spans="1:9" ht="12.75" customHeight="1" x14ac:dyDescent="0.2">
      <c r="A94" s="2"/>
      <c r="B94" s="2"/>
      <c r="C94" s="7"/>
      <c r="D94" s="7"/>
      <c r="E94" s="7"/>
      <c r="F94" s="2"/>
      <c r="G94" s="4"/>
      <c r="H94" s="4"/>
      <c r="I94" s="6"/>
    </row>
    <row r="95" spans="1:9" ht="12.75" customHeight="1" x14ac:dyDescent="0.2">
      <c r="A95" s="10"/>
      <c r="B95" s="10"/>
      <c r="C95" s="212"/>
      <c r="D95" s="212"/>
      <c r="E95" s="212"/>
      <c r="F95" s="2"/>
      <c r="G95" s="4"/>
      <c r="H95" s="4"/>
      <c r="I95" s="6"/>
    </row>
    <row r="96" spans="1:9" ht="12.75" customHeight="1" x14ac:dyDescent="0.2">
      <c r="A96" s="2"/>
      <c r="B96" s="2"/>
      <c r="C96" s="204"/>
      <c r="D96" s="204"/>
      <c r="E96" s="204"/>
      <c r="F96" s="2"/>
      <c r="G96" s="4"/>
      <c r="H96" s="4"/>
      <c r="I96" s="6"/>
    </row>
    <row r="97" spans="1:9" ht="12.75" customHeight="1" x14ac:dyDescent="0.2">
      <c r="A97" s="2"/>
      <c r="B97" s="2"/>
      <c r="C97" s="208"/>
      <c r="D97" s="208"/>
      <c r="E97" s="208"/>
      <c r="F97" s="2"/>
      <c r="G97" s="4"/>
      <c r="H97" s="4"/>
      <c r="I97" s="6"/>
    </row>
    <row r="98" spans="1:9" ht="12.75" customHeight="1" x14ac:dyDescent="0.2">
      <c r="A98" s="10"/>
      <c r="B98" s="10"/>
      <c r="C98" s="202"/>
      <c r="D98" s="202"/>
      <c r="E98" s="202"/>
      <c r="F98" s="2"/>
      <c r="G98" s="4"/>
      <c r="H98" s="4"/>
      <c r="I98" s="6"/>
    </row>
    <row r="99" spans="1:9" ht="12.75" customHeight="1" x14ac:dyDescent="0.2">
      <c r="A99" s="2"/>
      <c r="B99" s="2"/>
      <c r="C99" s="205"/>
      <c r="D99" s="205"/>
      <c r="E99" s="205"/>
      <c r="F99" s="2"/>
      <c r="G99" s="4"/>
      <c r="H99" s="4"/>
      <c r="I99" s="6"/>
    </row>
    <row r="100" spans="1:9" ht="12.75" customHeight="1" x14ac:dyDescent="0.2">
      <c r="A100" s="2"/>
      <c r="B100" s="2"/>
      <c r="C100" s="205"/>
      <c r="D100" s="205"/>
      <c r="E100" s="205"/>
      <c r="F100" s="2"/>
      <c r="G100" s="4"/>
      <c r="H100" s="4"/>
      <c r="I100" s="6"/>
    </row>
    <row r="101" spans="1:9" ht="12.75" customHeight="1" x14ac:dyDescent="0.2">
      <c r="A101" s="2"/>
      <c r="B101" s="2"/>
      <c r="C101" s="204"/>
      <c r="D101" s="204"/>
      <c r="E101" s="204"/>
      <c r="F101" s="2"/>
      <c r="G101" s="4"/>
      <c r="H101" s="4"/>
      <c r="I101" s="6"/>
    </row>
    <row r="102" spans="1:9" ht="12.75" customHeight="1" x14ac:dyDescent="0.2">
      <c r="A102" s="2"/>
      <c r="B102" s="2"/>
      <c r="C102" s="209"/>
      <c r="D102" s="209"/>
      <c r="E102" s="209"/>
      <c r="F102" s="2"/>
      <c r="G102" s="4"/>
      <c r="H102" s="4"/>
      <c r="I102" s="6"/>
    </row>
    <row r="103" spans="1:9" ht="12.75" customHeight="1" x14ac:dyDescent="0.2">
      <c r="A103" s="2"/>
      <c r="B103" s="2"/>
      <c r="C103" s="210"/>
      <c r="D103" s="210"/>
      <c r="E103" s="210"/>
      <c r="F103" s="2"/>
      <c r="G103" s="4"/>
      <c r="H103" s="6"/>
      <c r="I103" s="6"/>
    </row>
    <row r="104" spans="1:9" ht="12.75" customHeight="1" x14ac:dyDescent="0.2">
      <c r="A104" s="2"/>
      <c r="B104" s="2"/>
      <c r="C104" s="208"/>
      <c r="D104" s="208"/>
      <c r="E104" s="208"/>
      <c r="F104" s="2"/>
      <c r="G104" s="4"/>
      <c r="H104" s="4"/>
      <c r="I104" s="6"/>
    </row>
    <row r="105" spans="1:9" ht="12.75" customHeight="1" x14ac:dyDescent="0.2">
      <c r="A105" s="10"/>
      <c r="B105" s="10"/>
      <c r="C105" s="202"/>
      <c r="D105" s="202"/>
      <c r="E105" s="202"/>
      <c r="F105" s="2"/>
      <c r="G105" s="4"/>
      <c r="H105" s="4"/>
      <c r="I105" s="6"/>
    </row>
    <row r="106" spans="1:9" ht="12.75" customHeight="1" x14ac:dyDescent="0.2">
      <c r="A106" s="2"/>
      <c r="B106" s="2"/>
      <c r="C106" s="204"/>
      <c r="D106" s="204"/>
      <c r="E106" s="204"/>
      <c r="F106" s="2"/>
      <c r="G106" s="4"/>
      <c r="H106" s="4"/>
      <c r="I106" s="6"/>
    </row>
    <row r="107" spans="1:9" ht="12.75" customHeight="1" x14ac:dyDescent="0.2">
      <c r="A107" s="2"/>
      <c r="B107" s="2"/>
      <c r="C107" s="204"/>
      <c r="D107" s="204"/>
      <c r="E107" s="204"/>
      <c r="F107" s="2"/>
      <c r="G107" s="4"/>
      <c r="H107" s="4"/>
      <c r="I107" s="6"/>
    </row>
    <row r="108" spans="1:9" ht="12.75" customHeight="1" x14ac:dyDescent="0.2">
      <c r="A108" s="2"/>
      <c r="B108" s="2"/>
      <c r="C108" s="204"/>
      <c r="D108" s="204"/>
      <c r="E108" s="204"/>
      <c r="F108" s="2"/>
      <c r="G108" s="4"/>
      <c r="H108" s="4"/>
      <c r="I108" s="6"/>
    </row>
    <row r="109" spans="1:9" ht="12.75" customHeight="1" x14ac:dyDescent="0.2">
      <c r="A109" s="2"/>
      <c r="B109" s="2"/>
      <c r="C109" s="204"/>
      <c r="D109" s="204"/>
      <c r="E109" s="204"/>
      <c r="F109" s="2"/>
      <c r="G109" s="4"/>
      <c r="H109" s="4"/>
      <c r="I109" s="6"/>
    </row>
    <row r="110" spans="1:9" ht="12.75" customHeight="1" x14ac:dyDescent="0.2">
      <c r="A110" s="2"/>
      <c r="B110" s="2"/>
      <c r="C110" s="204"/>
      <c r="D110" s="204"/>
      <c r="E110" s="204"/>
      <c r="F110" s="2"/>
      <c r="G110" s="4"/>
      <c r="H110" s="4"/>
      <c r="I110" s="6"/>
    </row>
    <row r="111" spans="1:9" ht="12.75" customHeight="1" x14ac:dyDescent="0.2">
      <c r="A111" s="2"/>
      <c r="B111" s="2"/>
      <c r="C111" s="204"/>
      <c r="D111" s="204"/>
      <c r="E111" s="204"/>
      <c r="F111" s="2"/>
      <c r="G111" s="4"/>
      <c r="H111" s="4"/>
      <c r="I111" s="6"/>
    </row>
    <row r="112" spans="1:9" ht="12.75" customHeight="1" x14ac:dyDescent="0.2">
      <c r="A112" s="2"/>
      <c r="B112" s="2"/>
      <c r="C112" s="204"/>
      <c r="D112" s="204"/>
      <c r="E112" s="204"/>
      <c r="F112" s="2"/>
      <c r="G112" s="4"/>
      <c r="H112" s="4"/>
      <c r="I112" s="6"/>
    </row>
    <row r="113" spans="1:11" ht="12.75" customHeight="1" x14ac:dyDescent="0.2">
      <c r="A113" s="2"/>
      <c r="B113" s="2"/>
      <c r="C113" s="209"/>
      <c r="D113" s="209"/>
      <c r="E113" s="209"/>
      <c r="F113" s="2"/>
      <c r="G113" s="11"/>
      <c r="H113" s="4"/>
      <c r="I113" s="6"/>
    </row>
    <row r="114" spans="1:11" ht="12.75" customHeight="1" x14ac:dyDescent="0.2">
      <c r="A114" s="2"/>
      <c r="B114" s="2"/>
      <c r="C114" s="209"/>
      <c r="D114" s="209"/>
      <c r="E114" s="209"/>
      <c r="F114" s="2"/>
      <c r="G114" s="4"/>
      <c r="H114" s="4"/>
      <c r="I114" s="6"/>
    </row>
    <row r="115" spans="1:11" ht="12.75" customHeight="1" x14ac:dyDescent="0.2">
      <c r="A115" s="2"/>
      <c r="B115" s="2"/>
      <c r="C115" s="208"/>
      <c r="D115" s="208"/>
      <c r="E115" s="208"/>
      <c r="F115" s="2"/>
      <c r="G115" s="4"/>
      <c r="H115" s="4"/>
      <c r="I115" s="6"/>
    </row>
    <row r="116" spans="1:11" ht="12.75" customHeight="1" x14ac:dyDescent="0.2">
      <c r="A116" s="10"/>
      <c r="B116" s="10"/>
      <c r="C116" s="202"/>
      <c r="D116" s="202"/>
      <c r="E116" s="202"/>
      <c r="F116" s="2"/>
      <c r="G116" s="4"/>
      <c r="H116" s="4"/>
      <c r="I116" s="6"/>
    </row>
    <row r="117" spans="1:11" ht="12.75" customHeight="1" x14ac:dyDescent="0.2">
      <c r="A117" s="2"/>
      <c r="B117" s="2"/>
      <c r="C117" s="204"/>
      <c r="D117" s="204"/>
      <c r="E117" s="204"/>
      <c r="F117" s="2"/>
      <c r="G117" s="4"/>
      <c r="H117" s="4"/>
      <c r="I117" s="6"/>
    </row>
    <row r="118" spans="1:11" ht="12.75" customHeight="1" x14ac:dyDescent="0.2">
      <c r="A118" s="2"/>
      <c r="B118" s="2"/>
      <c r="C118" s="204"/>
      <c r="D118" s="204"/>
      <c r="E118" s="204"/>
      <c r="F118" s="2"/>
      <c r="G118" s="11"/>
      <c r="H118" s="4"/>
      <c r="I118" s="6"/>
    </row>
    <row r="119" spans="1:11" ht="12.75" customHeight="1" x14ac:dyDescent="0.2">
      <c r="A119" s="2"/>
      <c r="B119" s="2"/>
      <c r="C119" s="204"/>
      <c r="D119" s="204"/>
      <c r="E119" s="204"/>
      <c r="F119" s="2"/>
      <c r="G119" s="11"/>
      <c r="H119" s="4"/>
      <c r="I119" s="6"/>
      <c r="K119" s="12"/>
    </row>
    <row r="120" spans="1:11" ht="12.75" customHeight="1" x14ac:dyDescent="0.2">
      <c r="A120" s="2"/>
      <c r="B120" s="2"/>
      <c r="C120" s="205"/>
      <c r="D120" s="205"/>
      <c r="E120" s="205"/>
      <c r="F120" s="2"/>
      <c r="G120" s="11"/>
      <c r="H120" s="4"/>
      <c r="I120" s="6"/>
      <c r="K120" s="9"/>
    </row>
    <row r="121" spans="1:11" ht="12.75" customHeight="1" x14ac:dyDescent="0.2">
      <c r="A121" s="2"/>
      <c r="B121" s="2"/>
      <c r="C121" s="5"/>
      <c r="D121" s="5"/>
      <c r="E121" s="5"/>
      <c r="F121" s="2"/>
      <c r="G121" s="11"/>
      <c r="H121" s="4"/>
      <c r="I121" s="6"/>
    </row>
    <row r="122" spans="1:11" ht="12.75" customHeight="1" x14ac:dyDescent="0.2">
      <c r="A122" s="2"/>
      <c r="B122" s="2"/>
      <c r="C122" s="208"/>
      <c r="D122" s="208"/>
      <c r="E122" s="208"/>
      <c r="F122" s="2"/>
      <c r="G122" s="4"/>
      <c r="H122" s="4"/>
      <c r="I122" s="6"/>
    </row>
    <row r="123" spans="1:11" ht="12.75" customHeight="1" x14ac:dyDescent="0.2">
      <c r="A123" s="10"/>
      <c r="B123" s="10"/>
      <c r="C123" s="202"/>
      <c r="D123" s="202"/>
      <c r="E123" s="202"/>
      <c r="F123" s="2"/>
      <c r="G123" s="4"/>
      <c r="H123" s="4"/>
      <c r="I123" s="6"/>
    </row>
    <row r="124" spans="1:11" x14ac:dyDescent="0.2">
      <c r="A124" s="2"/>
      <c r="B124" s="2"/>
      <c r="C124" s="204"/>
      <c r="D124" s="204"/>
      <c r="E124" s="204"/>
      <c r="F124" s="2"/>
      <c r="G124" s="4"/>
      <c r="H124" s="4"/>
      <c r="I124" s="6"/>
    </row>
    <row r="125" spans="1:11" x14ac:dyDescent="0.2">
      <c r="A125" s="2"/>
      <c r="B125" s="2"/>
      <c r="C125" s="208"/>
      <c r="D125" s="208"/>
      <c r="E125" s="208"/>
      <c r="F125" s="2"/>
      <c r="G125" s="4"/>
      <c r="H125" s="4"/>
      <c r="I125" s="4"/>
    </row>
    <row r="126" spans="1:11" ht="12" customHeight="1" x14ac:dyDescent="0.2">
      <c r="A126" s="2"/>
      <c r="B126" s="2"/>
      <c r="C126" s="204"/>
      <c r="D126" s="204"/>
      <c r="E126" s="204"/>
      <c r="F126" s="2"/>
      <c r="G126" s="4"/>
      <c r="H126" s="4"/>
      <c r="I126" s="4"/>
    </row>
    <row r="127" spans="1:11" x14ac:dyDescent="0.2">
      <c r="A127" s="2"/>
      <c r="B127" s="2"/>
      <c r="C127" s="204"/>
      <c r="D127" s="204"/>
      <c r="E127" s="204"/>
      <c r="F127" s="2"/>
      <c r="G127" s="4"/>
      <c r="H127" s="4"/>
      <c r="I127" s="4"/>
    </row>
    <row r="128" spans="1:11" x14ac:dyDescent="0.2">
      <c r="A128" s="2"/>
      <c r="B128" s="2"/>
      <c r="C128" s="202"/>
      <c r="D128" s="202"/>
      <c r="E128" s="202"/>
      <c r="F128" s="2"/>
      <c r="G128" s="4"/>
      <c r="H128" s="4"/>
      <c r="I128" s="4"/>
    </row>
    <row r="129" spans="1:9" x14ac:dyDescent="0.2">
      <c r="A129" s="2"/>
      <c r="B129" s="2"/>
      <c r="C129" s="204"/>
      <c r="D129" s="204"/>
      <c r="E129" s="204"/>
      <c r="F129" s="2"/>
      <c r="G129" s="4"/>
      <c r="H129" s="4"/>
      <c r="I129" s="4"/>
    </row>
    <row r="130" spans="1:9" x14ac:dyDescent="0.2">
      <c r="A130" s="2"/>
      <c r="B130" s="2"/>
      <c r="C130" s="204"/>
      <c r="D130" s="204"/>
      <c r="E130" s="204"/>
      <c r="F130" s="2"/>
      <c r="G130" s="4"/>
      <c r="H130" s="4"/>
      <c r="I130" s="4"/>
    </row>
    <row r="131" spans="1:9" x14ac:dyDescent="0.2">
      <c r="A131" s="2"/>
      <c r="B131" s="2"/>
      <c r="C131" s="204"/>
      <c r="D131" s="204"/>
      <c r="E131" s="204"/>
      <c r="F131" s="2"/>
      <c r="G131" s="4"/>
      <c r="H131" s="4"/>
      <c r="I131" s="4"/>
    </row>
    <row r="132" spans="1:9" x14ac:dyDescent="0.2">
      <c r="A132" s="2"/>
      <c r="B132" s="2"/>
      <c r="C132" s="204"/>
      <c r="D132" s="204"/>
      <c r="E132" s="204"/>
      <c r="F132" s="2"/>
      <c r="G132" s="4"/>
      <c r="H132" s="4"/>
      <c r="I132" s="4"/>
    </row>
    <row r="133" spans="1:9" x14ac:dyDescent="0.2">
      <c r="A133" s="2"/>
      <c r="B133" s="2"/>
      <c r="C133" s="204"/>
      <c r="D133" s="204"/>
      <c r="E133" s="204"/>
      <c r="F133" s="2"/>
      <c r="G133" s="4"/>
      <c r="H133" s="4"/>
      <c r="I133" s="4"/>
    </row>
    <row r="134" spans="1:9" x14ac:dyDescent="0.2">
      <c r="A134" s="2"/>
      <c r="B134" s="2"/>
      <c r="C134" s="204"/>
      <c r="D134" s="204"/>
      <c r="E134" s="204"/>
      <c r="F134" s="2"/>
      <c r="G134" s="4"/>
      <c r="H134" s="4"/>
      <c r="I134" s="4"/>
    </row>
    <row r="135" spans="1:9" x14ac:dyDescent="0.2">
      <c r="A135" s="2"/>
      <c r="B135" s="2"/>
      <c r="C135" s="204"/>
      <c r="D135" s="204"/>
      <c r="E135" s="204"/>
      <c r="F135" s="2"/>
      <c r="G135" s="4"/>
      <c r="H135" s="4"/>
      <c r="I135" s="4"/>
    </row>
    <row r="136" spans="1:9" x14ac:dyDescent="0.2">
      <c r="A136" s="2"/>
      <c r="B136" s="2"/>
      <c r="C136" s="204"/>
      <c r="D136" s="204"/>
      <c r="E136" s="204"/>
      <c r="F136" s="2"/>
      <c r="G136" s="4"/>
      <c r="H136" s="4"/>
      <c r="I136" s="4"/>
    </row>
    <row r="137" spans="1:9" x14ac:dyDescent="0.2">
      <c r="A137" s="2"/>
      <c r="B137" s="2"/>
      <c r="C137" s="204"/>
      <c r="D137" s="204"/>
      <c r="E137" s="204"/>
      <c r="F137" s="2"/>
      <c r="G137" s="4"/>
      <c r="H137" s="4"/>
      <c r="I137" s="4"/>
    </row>
    <row r="138" spans="1:9" x14ac:dyDescent="0.2">
      <c r="A138" s="2"/>
      <c r="B138" s="2"/>
      <c r="C138" s="204"/>
      <c r="D138" s="204"/>
      <c r="E138" s="204"/>
      <c r="F138" s="2"/>
      <c r="G138" s="4"/>
      <c r="H138" s="4"/>
      <c r="I138" s="4"/>
    </row>
    <row r="139" spans="1:9" ht="12.75" customHeight="1" x14ac:dyDescent="0.2">
      <c r="A139" s="2"/>
      <c r="B139" s="2"/>
      <c r="C139" s="205"/>
      <c r="D139" s="205"/>
      <c r="E139" s="205"/>
      <c r="F139" s="2"/>
      <c r="G139" s="4"/>
      <c r="H139" s="4"/>
      <c r="I139" s="4"/>
    </row>
    <row r="140" spans="1:9" x14ac:dyDescent="0.2">
      <c r="A140" s="2"/>
      <c r="B140" s="2"/>
      <c r="C140" s="205"/>
      <c r="D140" s="205"/>
      <c r="E140" s="205"/>
      <c r="F140" s="2"/>
      <c r="G140" s="4"/>
      <c r="H140" s="4"/>
      <c r="I140" s="4"/>
    </row>
    <row r="141" spans="1:9" x14ac:dyDescent="0.2">
      <c r="A141" s="2"/>
      <c r="B141" s="2"/>
      <c r="C141" s="205"/>
      <c r="D141" s="205"/>
      <c r="E141" s="205"/>
      <c r="F141" s="2"/>
      <c r="G141" s="4"/>
      <c r="H141" s="4"/>
      <c r="I141" s="4"/>
    </row>
    <row r="142" spans="1:9" x14ac:dyDescent="0.2">
      <c r="A142" s="2"/>
      <c r="B142" s="2"/>
      <c r="C142" s="205"/>
      <c r="D142" s="205"/>
      <c r="E142" s="205"/>
      <c r="F142" s="2"/>
      <c r="G142" s="4"/>
      <c r="H142" s="4"/>
      <c r="I142" s="4"/>
    </row>
    <row r="143" spans="1:9" x14ac:dyDescent="0.2">
      <c r="A143" s="2"/>
      <c r="B143" s="2"/>
      <c r="C143" s="205"/>
      <c r="D143" s="205"/>
      <c r="E143" s="205"/>
      <c r="F143" s="2"/>
      <c r="G143" s="4"/>
      <c r="H143" s="4"/>
      <c r="I143" s="4"/>
    </row>
    <row r="144" spans="1:9" x14ac:dyDescent="0.2">
      <c r="A144" s="2"/>
      <c r="B144" s="2"/>
      <c r="C144" s="205"/>
      <c r="D144" s="205"/>
      <c r="E144" s="205"/>
      <c r="F144" s="2"/>
      <c r="G144" s="4"/>
      <c r="H144" s="4"/>
      <c r="I144" s="4"/>
    </row>
    <row r="145" spans="1:9" x14ac:dyDescent="0.2">
      <c r="A145" s="2"/>
      <c r="B145" s="2"/>
      <c r="C145" s="205"/>
      <c r="D145" s="205"/>
      <c r="E145" s="205"/>
      <c r="F145" s="2"/>
      <c r="G145" s="4"/>
      <c r="H145" s="4"/>
      <c r="I145" s="4"/>
    </row>
    <row r="146" spans="1:9" x14ac:dyDescent="0.2">
      <c r="A146" s="2"/>
      <c r="B146" s="2"/>
      <c r="C146" s="207"/>
      <c r="D146" s="207"/>
      <c r="E146" s="207"/>
      <c r="F146" s="2"/>
      <c r="G146" s="4"/>
      <c r="H146" s="4"/>
      <c r="I146" s="4"/>
    </row>
    <row r="147" spans="1:9" x14ac:dyDescent="0.2">
      <c r="A147" s="2"/>
      <c r="B147" s="2"/>
      <c r="C147" s="206"/>
      <c r="D147" s="206"/>
      <c r="E147" s="206"/>
      <c r="F147" s="2"/>
      <c r="G147" s="4"/>
      <c r="H147" s="4"/>
      <c r="I147" s="4"/>
    </row>
    <row r="148" spans="1:9" ht="12" customHeight="1" x14ac:dyDescent="0.2">
      <c r="A148" s="2"/>
      <c r="B148" s="2"/>
      <c r="C148" s="204"/>
      <c r="D148" s="204"/>
      <c r="E148" s="204"/>
      <c r="F148" s="2"/>
      <c r="G148" s="4"/>
      <c r="H148" s="4"/>
      <c r="I148" s="4"/>
    </row>
    <row r="149" spans="1:9" x14ac:dyDescent="0.2">
      <c r="A149" s="2"/>
      <c r="B149" s="2"/>
      <c r="C149" s="204"/>
      <c r="D149" s="204"/>
      <c r="E149" s="204"/>
      <c r="F149" s="2"/>
      <c r="G149" s="4"/>
      <c r="H149" s="4"/>
      <c r="I149" s="4"/>
    </row>
    <row r="150" spans="1:9" x14ac:dyDescent="0.2">
      <c r="A150" s="2"/>
      <c r="B150" s="2"/>
      <c r="C150" s="204"/>
      <c r="D150" s="204"/>
      <c r="E150" s="204"/>
      <c r="F150" s="2"/>
      <c r="G150" s="4"/>
      <c r="H150" s="4"/>
      <c r="I150" s="4"/>
    </row>
    <row r="151" spans="1:9" x14ac:dyDescent="0.2">
      <c r="A151" s="2"/>
      <c r="B151" s="2"/>
      <c r="C151" s="204"/>
      <c r="D151" s="204"/>
      <c r="E151" s="204"/>
      <c r="F151" s="2"/>
      <c r="G151" s="4"/>
      <c r="H151" s="4"/>
      <c r="I151" s="4"/>
    </row>
    <row r="152" spans="1:9" x14ac:dyDescent="0.2">
      <c r="A152" s="2"/>
      <c r="B152" s="2"/>
      <c r="C152" s="204"/>
      <c r="D152" s="204"/>
      <c r="E152" s="204"/>
      <c r="F152" s="2"/>
      <c r="G152" s="4"/>
      <c r="H152" s="4"/>
      <c r="I152" s="4"/>
    </row>
    <row r="153" spans="1:9" x14ac:dyDescent="0.2">
      <c r="A153" s="2"/>
      <c r="B153" s="2"/>
      <c r="C153" s="206"/>
      <c r="D153" s="206"/>
      <c r="E153" s="206"/>
      <c r="F153" s="2"/>
      <c r="G153" s="4"/>
      <c r="H153" s="4"/>
      <c r="I153" s="4"/>
    </row>
    <row r="154" spans="1:9" x14ac:dyDescent="0.2">
      <c r="A154" s="2"/>
      <c r="B154" s="2"/>
      <c r="C154" s="206"/>
      <c r="D154" s="206"/>
      <c r="E154" s="206"/>
      <c r="F154" s="2"/>
      <c r="G154" s="4"/>
      <c r="H154" s="4"/>
      <c r="I154" s="4"/>
    </row>
    <row r="155" spans="1:9" ht="12" customHeight="1" x14ac:dyDescent="0.2">
      <c r="A155" s="2"/>
      <c r="B155" s="2"/>
      <c r="C155" s="206"/>
      <c r="D155" s="206"/>
      <c r="E155" s="206"/>
      <c r="F155" s="2"/>
      <c r="G155" s="4"/>
      <c r="H155" s="4"/>
      <c r="I155" s="4"/>
    </row>
    <row r="156" spans="1:9" ht="12" customHeight="1" x14ac:dyDescent="0.2">
      <c r="A156" s="2"/>
      <c r="B156" s="2"/>
      <c r="C156" s="206"/>
      <c r="D156" s="206"/>
      <c r="E156" s="206"/>
      <c r="F156" s="2"/>
      <c r="G156" s="4"/>
      <c r="H156" s="4"/>
      <c r="I156" s="4"/>
    </row>
    <row r="157" spans="1:9" x14ac:dyDescent="0.2">
      <c r="A157" s="2"/>
      <c r="B157" s="2"/>
      <c r="C157" s="206"/>
      <c r="D157" s="206"/>
      <c r="E157" s="206"/>
      <c r="F157" s="2"/>
      <c r="G157" s="4"/>
      <c r="H157" s="4"/>
      <c r="I157" s="4"/>
    </row>
    <row r="158" spans="1:9" x14ac:dyDescent="0.2">
      <c r="A158" s="2"/>
      <c r="B158" s="2"/>
      <c r="C158" s="206"/>
      <c r="D158" s="206"/>
      <c r="E158" s="206"/>
      <c r="F158" s="2"/>
      <c r="G158" s="4"/>
      <c r="H158" s="4"/>
      <c r="I158" s="4"/>
    </row>
    <row r="159" spans="1:9" x14ac:dyDescent="0.2">
      <c r="A159" s="2"/>
      <c r="B159" s="2"/>
      <c r="C159" s="204"/>
      <c r="D159" s="204"/>
      <c r="E159" s="204"/>
      <c r="F159" s="2"/>
      <c r="G159" s="4"/>
      <c r="H159" s="4"/>
      <c r="I159" s="4"/>
    </row>
    <row r="160" spans="1:9" x14ac:dyDescent="0.2">
      <c r="A160" s="2"/>
      <c r="B160" s="2"/>
      <c r="C160" s="204"/>
      <c r="D160" s="204"/>
      <c r="E160" s="204"/>
      <c r="F160" s="2"/>
      <c r="G160" s="4"/>
      <c r="H160" s="4"/>
      <c r="I160" s="4"/>
    </row>
    <row r="161" spans="1:9" x14ac:dyDescent="0.2">
      <c r="A161" s="2"/>
      <c r="B161" s="2"/>
      <c r="C161" s="204"/>
      <c r="D161" s="204"/>
      <c r="E161" s="204"/>
      <c r="F161" s="2"/>
      <c r="G161" s="4"/>
      <c r="H161" s="4"/>
      <c r="I161" s="4"/>
    </row>
    <row r="162" spans="1:9" x14ac:dyDescent="0.2">
      <c r="A162" s="2"/>
      <c r="B162" s="2"/>
      <c r="C162" s="204"/>
      <c r="D162" s="204"/>
      <c r="E162" s="204"/>
      <c r="F162" s="2"/>
      <c r="G162" s="4"/>
      <c r="H162" s="4"/>
      <c r="I162" s="4"/>
    </row>
    <row r="163" spans="1:9" x14ac:dyDescent="0.2">
      <c r="A163" s="2"/>
      <c r="B163" s="2"/>
      <c r="C163" s="204"/>
      <c r="D163" s="204"/>
      <c r="E163" s="204"/>
      <c r="F163" s="2"/>
      <c r="G163" s="4"/>
      <c r="H163" s="4"/>
      <c r="I163" s="4"/>
    </row>
    <row r="164" spans="1:9" x14ac:dyDescent="0.2">
      <c r="A164" s="2"/>
      <c r="B164" s="2"/>
      <c r="C164" s="204"/>
      <c r="D164" s="204"/>
      <c r="E164" s="204"/>
      <c r="F164" s="2"/>
      <c r="G164" s="4"/>
      <c r="H164" s="4"/>
      <c r="I164" s="4"/>
    </row>
    <row r="165" spans="1:9" x14ac:dyDescent="0.2">
      <c r="A165" s="2"/>
      <c r="B165" s="2"/>
      <c r="C165" s="204"/>
      <c r="D165" s="204"/>
      <c r="E165" s="204"/>
      <c r="F165" s="2"/>
      <c r="G165" s="4"/>
      <c r="H165" s="4"/>
      <c r="I165" s="4"/>
    </row>
    <row r="166" spans="1:9" x14ac:dyDescent="0.2">
      <c r="A166" s="2"/>
      <c r="B166" s="2"/>
      <c r="C166" s="204"/>
      <c r="D166" s="204"/>
      <c r="E166" s="204"/>
      <c r="F166" s="2"/>
      <c r="G166" s="4"/>
      <c r="H166" s="4"/>
      <c r="I166" s="4"/>
    </row>
    <row r="167" spans="1:9" x14ac:dyDescent="0.2">
      <c r="A167" s="2"/>
      <c r="B167" s="2"/>
      <c r="C167" s="205"/>
      <c r="D167" s="205"/>
      <c r="E167" s="205"/>
      <c r="F167" s="2"/>
      <c r="G167" s="4"/>
      <c r="H167" s="4"/>
      <c r="I167" s="4"/>
    </row>
    <row r="168" spans="1:9" x14ac:dyDescent="0.2">
      <c r="A168" s="2"/>
      <c r="B168" s="2"/>
      <c r="C168" s="204"/>
      <c r="D168" s="204"/>
      <c r="E168" s="204"/>
      <c r="F168" s="2"/>
      <c r="G168" s="4"/>
      <c r="H168" s="4"/>
      <c r="I168" s="4"/>
    </row>
    <row r="169" spans="1:9" x14ac:dyDescent="0.2">
      <c r="A169" s="2"/>
      <c r="B169" s="2"/>
      <c r="C169" s="204"/>
      <c r="D169" s="204"/>
      <c r="E169" s="204"/>
      <c r="F169" s="2"/>
      <c r="G169" s="4"/>
      <c r="H169" s="4"/>
      <c r="I169" s="4"/>
    </row>
    <row r="170" spans="1:9" x14ac:dyDescent="0.2">
      <c r="A170" s="2"/>
      <c r="B170" s="2"/>
      <c r="C170" s="204"/>
      <c r="D170" s="204"/>
      <c r="E170" s="204"/>
      <c r="F170" s="2"/>
      <c r="G170" s="4"/>
      <c r="H170" s="4"/>
      <c r="I170" s="4"/>
    </row>
    <row r="171" spans="1:9" x14ac:dyDescent="0.2">
      <c r="A171" s="2"/>
      <c r="B171" s="2"/>
      <c r="C171" s="204"/>
      <c r="D171" s="204"/>
      <c r="E171" s="204"/>
      <c r="F171" s="2"/>
      <c r="G171" s="4"/>
      <c r="H171" s="4"/>
      <c r="I171" s="4"/>
    </row>
    <row r="172" spans="1:9" x14ac:dyDescent="0.2">
      <c r="A172" s="2"/>
      <c r="B172" s="2"/>
      <c r="C172" s="204"/>
      <c r="D172" s="204"/>
      <c r="E172" s="204"/>
      <c r="F172" s="2"/>
      <c r="G172" s="4"/>
      <c r="H172" s="4"/>
      <c r="I172" s="4"/>
    </row>
    <row r="173" spans="1:9" x14ac:dyDescent="0.2">
      <c r="A173" s="2"/>
      <c r="B173" s="2"/>
      <c r="C173" s="204"/>
      <c r="D173" s="204"/>
      <c r="E173" s="204"/>
      <c r="F173" s="2"/>
      <c r="G173" s="4"/>
      <c r="H173" s="4"/>
      <c r="I173" s="4"/>
    </row>
    <row r="174" spans="1:9" x14ac:dyDescent="0.2">
      <c r="A174" s="2"/>
      <c r="B174" s="2"/>
      <c r="C174" s="204"/>
      <c r="D174" s="204"/>
      <c r="E174" s="204"/>
      <c r="F174" s="2"/>
      <c r="G174" s="4"/>
      <c r="H174" s="4"/>
      <c r="I174" s="4"/>
    </row>
    <row r="175" spans="1:9" x14ac:dyDescent="0.2">
      <c r="A175" s="2"/>
      <c r="B175" s="2"/>
      <c r="C175" s="204"/>
      <c r="D175" s="204"/>
      <c r="E175" s="204"/>
      <c r="F175" s="2"/>
      <c r="G175" s="4"/>
      <c r="H175" s="4"/>
      <c r="I175" s="4"/>
    </row>
    <row r="176" spans="1:9" ht="12" customHeight="1" x14ac:dyDescent="0.2">
      <c r="A176" s="2"/>
      <c r="B176" s="2"/>
      <c r="C176" s="204"/>
      <c r="D176" s="204"/>
      <c r="E176" s="204"/>
      <c r="F176" s="2"/>
      <c r="G176" s="4"/>
      <c r="H176" s="4"/>
      <c r="I176" s="4"/>
    </row>
    <row r="177" spans="1:9" x14ac:dyDescent="0.2">
      <c r="A177" s="2"/>
      <c r="B177" s="2"/>
      <c r="C177" s="204"/>
      <c r="D177" s="204"/>
      <c r="E177" s="204"/>
      <c r="F177" s="2"/>
      <c r="G177" s="4"/>
      <c r="H177" s="4"/>
      <c r="I177" s="4"/>
    </row>
    <row r="178" spans="1:9" x14ac:dyDescent="0.2">
      <c r="A178" s="2"/>
      <c r="B178" s="2"/>
      <c r="C178" s="204"/>
      <c r="D178" s="204"/>
      <c r="E178" s="204"/>
      <c r="F178" s="2"/>
      <c r="G178" s="4"/>
      <c r="H178" s="4"/>
      <c r="I178" s="4"/>
    </row>
    <row r="179" spans="1:9" x14ac:dyDescent="0.2">
      <c r="A179" s="2"/>
      <c r="B179" s="2"/>
      <c r="C179" s="204"/>
      <c r="D179" s="204"/>
      <c r="E179" s="204"/>
      <c r="F179" s="2"/>
      <c r="G179" s="4"/>
      <c r="H179" s="4"/>
      <c r="I179" s="4"/>
    </row>
    <row r="180" spans="1:9" x14ac:dyDescent="0.2">
      <c r="A180" s="2"/>
      <c r="B180" s="2"/>
      <c r="C180" s="204"/>
      <c r="D180" s="204"/>
      <c r="E180" s="204"/>
      <c r="F180" s="2"/>
      <c r="G180" s="4"/>
      <c r="H180" s="4"/>
      <c r="I180" s="4"/>
    </row>
    <row r="181" spans="1:9" x14ac:dyDescent="0.2">
      <c r="A181" s="2"/>
      <c r="B181" s="2"/>
      <c r="C181" s="204"/>
      <c r="D181" s="204"/>
      <c r="E181" s="204"/>
      <c r="F181" s="2"/>
      <c r="G181" s="4"/>
      <c r="H181" s="4"/>
      <c r="I181" s="4"/>
    </row>
    <row r="182" spans="1:9" x14ac:dyDescent="0.2">
      <c r="A182" s="2"/>
      <c r="B182" s="2"/>
      <c r="C182" s="204"/>
      <c r="D182" s="204"/>
      <c r="E182" s="204"/>
      <c r="F182" s="2"/>
      <c r="G182" s="4"/>
      <c r="H182" s="4"/>
      <c r="I182" s="4"/>
    </row>
    <row r="183" spans="1:9" x14ac:dyDescent="0.2">
      <c r="A183" s="2"/>
      <c r="B183" s="2"/>
      <c r="C183" s="204"/>
      <c r="D183" s="204"/>
      <c r="E183" s="204"/>
      <c r="F183" s="2"/>
      <c r="G183" s="4"/>
      <c r="H183" s="4"/>
      <c r="I183" s="4"/>
    </row>
    <row r="184" spans="1:9" x14ac:dyDescent="0.2">
      <c r="A184" s="2"/>
      <c r="B184" s="2"/>
      <c r="C184" s="204"/>
      <c r="D184" s="204"/>
      <c r="E184" s="204"/>
      <c r="F184" s="2"/>
      <c r="G184" s="4"/>
      <c r="H184" s="4"/>
      <c r="I184" s="4"/>
    </row>
    <row r="185" spans="1:9" x14ac:dyDescent="0.2">
      <c r="A185" s="2"/>
      <c r="B185" s="2"/>
      <c r="C185" s="204"/>
      <c r="D185" s="204"/>
      <c r="E185" s="204"/>
      <c r="F185" s="2"/>
      <c r="G185" s="4"/>
      <c r="H185" s="4"/>
      <c r="I185" s="4"/>
    </row>
    <row r="186" spans="1:9" x14ac:dyDescent="0.2">
      <c r="A186" s="2"/>
      <c r="B186" s="2"/>
      <c r="C186" s="204"/>
      <c r="D186" s="204"/>
      <c r="E186" s="204"/>
      <c r="F186" s="2"/>
      <c r="G186" s="4"/>
      <c r="H186" s="4"/>
      <c r="I186" s="4"/>
    </row>
    <row r="187" spans="1:9" x14ac:dyDescent="0.2">
      <c r="A187" s="2"/>
      <c r="B187" s="2"/>
      <c r="C187" s="204"/>
      <c r="D187" s="204"/>
      <c r="E187" s="204"/>
      <c r="F187" s="2"/>
      <c r="G187" s="4"/>
      <c r="H187" s="4"/>
      <c r="I187" s="4"/>
    </row>
    <row r="188" spans="1:9" x14ac:dyDescent="0.2">
      <c r="A188" s="2"/>
      <c r="B188" s="2"/>
      <c r="C188" s="204"/>
      <c r="D188" s="204"/>
      <c r="E188" s="204"/>
      <c r="F188" s="2"/>
      <c r="G188" s="4"/>
      <c r="H188" s="4"/>
      <c r="I188" s="4"/>
    </row>
    <row r="189" spans="1:9" x14ac:dyDescent="0.2">
      <c r="A189" s="2"/>
      <c r="B189" s="2"/>
      <c r="C189" s="204"/>
      <c r="D189" s="204"/>
      <c r="E189" s="204"/>
      <c r="F189" s="2"/>
      <c r="G189" s="4"/>
      <c r="H189" s="4"/>
      <c r="I189" s="4"/>
    </row>
    <row r="190" spans="1:9" ht="12" customHeight="1" x14ac:dyDescent="0.2">
      <c r="A190" s="2"/>
      <c r="B190" s="2"/>
      <c r="C190" s="204"/>
      <c r="D190" s="204"/>
      <c r="E190" s="204"/>
      <c r="F190" s="2"/>
      <c r="G190" s="4"/>
      <c r="H190" s="4"/>
      <c r="I190" s="4"/>
    </row>
    <row r="191" spans="1:9" x14ac:dyDescent="0.2">
      <c r="A191" s="2"/>
      <c r="B191" s="2"/>
      <c r="C191" s="204"/>
      <c r="D191" s="204"/>
      <c r="E191" s="204"/>
      <c r="F191" s="2"/>
      <c r="G191" s="4"/>
      <c r="H191" s="4"/>
      <c r="I191" s="4"/>
    </row>
    <row r="192" spans="1:9" x14ac:dyDescent="0.2">
      <c r="A192" s="2"/>
      <c r="B192" s="2"/>
      <c r="C192" s="204"/>
      <c r="D192" s="204"/>
      <c r="E192" s="204"/>
      <c r="F192" s="2"/>
      <c r="G192" s="4"/>
      <c r="H192" s="4"/>
      <c r="I192" s="4"/>
    </row>
    <row r="193" spans="1:9" x14ac:dyDescent="0.2">
      <c r="A193" s="2"/>
      <c r="B193" s="2"/>
      <c r="C193" s="204"/>
      <c r="D193" s="204"/>
      <c r="E193" s="204"/>
      <c r="F193" s="2"/>
      <c r="G193" s="4"/>
      <c r="H193" s="4"/>
      <c r="I193" s="4"/>
    </row>
    <row r="194" spans="1:9" x14ac:dyDescent="0.2">
      <c r="A194" s="2"/>
      <c r="B194" s="2"/>
      <c r="C194" s="204"/>
      <c r="D194" s="204"/>
      <c r="E194" s="204"/>
      <c r="F194" s="2"/>
      <c r="G194" s="4"/>
      <c r="H194" s="4"/>
      <c r="I194" s="4"/>
    </row>
    <row r="195" spans="1:9" x14ac:dyDescent="0.2">
      <c r="A195" s="2"/>
      <c r="B195" s="2"/>
      <c r="C195" s="204"/>
      <c r="D195" s="204"/>
      <c r="E195" s="204"/>
      <c r="F195" s="2"/>
      <c r="G195" s="4"/>
      <c r="H195" s="4"/>
      <c r="I195" s="4"/>
    </row>
    <row r="196" spans="1:9" x14ac:dyDescent="0.2">
      <c r="A196" s="2"/>
      <c r="B196" s="2"/>
      <c r="C196" s="204"/>
      <c r="D196" s="204"/>
      <c r="E196" s="204"/>
      <c r="F196" s="2"/>
      <c r="G196" s="4"/>
      <c r="H196" s="4"/>
      <c r="I196" s="4"/>
    </row>
    <row r="197" spans="1:9" ht="12.75" customHeight="1" x14ac:dyDescent="0.2">
      <c r="A197" s="2"/>
      <c r="B197" s="2"/>
      <c r="C197" s="204"/>
      <c r="D197" s="204"/>
      <c r="E197" s="204"/>
      <c r="F197" s="2"/>
      <c r="G197" s="4"/>
      <c r="H197" s="4"/>
      <c r="I197" s="4"/>
    </row>
    <row r="198" spans="1:9" ht="12.75" customHeight="1" x14ac:dyDescent="0.2">
      <c r="A198" s="2"/>
      <c r="B198" s="2"/>
      <c r="C198" s="204"/>
      <c r="D198" s="204"/>
      <c r="E198" s="204"/>
      <c r="F198" s="2"/>
      <c r="G198" s="4"/>
      <c r="H198" s="4"/>
      <c r="I198" s="4"/>
    </row>
    <row r="199" spans="1:9" ht="12.75" customHeight="1" x14ac:dyDescent="0.2">
      <c r="A199" s="2"/>
      <c r="B199" s="2"/>
      <c r="C199" s="204"/>
      <c r="D199" s="204"/>
      <c r="E199" s="204"/>
      <c r="F199" s="2"/>
      <c r="G199" s="4"/>
      <c r="H199" s="4"/>
      <c r="I199" s="4"/>
    </row>
    <row r="200" spans="1:9" x14ac:dyDescent="0.2">
      <c r="A200" s="2"/>
      <c r="B200" s="2"/>
      <c r="C200" s="204"/>
      <c r="D200" s="204"/>
      <c r="E200" s="204"/>
      <c r="F200" s="2"/>
      <c r="G200" s="4"/>
      <c r="H200" s="4"/>
      <c r="I200" s="4"/>
    </row>
    <row r="201" spans="1:9" x14ac:dyDescent="0.2">
      <c r="A201" s="2"/>
      <c r="B201" s="2"/>
      <c r="C201" s="204"/>
      <c r="D201" s="204"/>
      <c r="E201" s="204"/>
      <c r="F201" s="2"/>
      <c r="G201" s="4"/>
      <c r="H201" s="4"/>
      <c r="I201" s="4"/>
    </row>
    <row r="202" spans="1:9" x14ac:dyDescent="0.2">
      <c r="A202" s="2"/>
      <c r="B202" s="2"/>
      <c r="C202" s="204"/>
      <c r="D202" s="204"/>
      <c r="E202" s="204"/>
      <c r="F202" s="2"/>
      <c r="G202" s="4"/>
      <c r="H202" s="4"/>
      <c r="I202" s="4"/>
    </row>
    <row r="203" spans="1:9" x14ac:dyDescent="0.2">
      <c r="A203" s="2"/>
      <c r="B203" s="2"/>
      <c r="C203" s="204"/>
      <c r="D203" s="204"/>
      <c r="E203" s="204"/>
      <c r="F203" s="2"/>
      <c r="G203" s="4"/>
      <c r="H203" s="4"/>
      <c r="I203" s="4"/>
    </row>
    <row r="204" spans="1:9" x14ac:dyDescent="0.2">
      <c r="A204" s="2"/>
      <c r="B204" s="2"/>
      <c r="C204" s="204"/>
      <c r="D204" s="204"/>
      <c r="E204" s="204"/>
      <c r="F204" s="2"/>
      <c r="G204" s="4"/>
      <c r="H204" s="4"/>
      <c r="I204" s="4"/>
    </row>
    <row r="205" spans="1:9" x14ac:dyDescent="0.2">
      <c r="A205" s="2"/>
      <c r="B205" s="2"/>
      <c r="C205" s="204"/>
      <c r="D205" s="204"/>
      <c r="E205" s="204"/>
      <c r="F205" s="2"/>
      <c r="G205" s="4"/>
      <c r="H205" s="4"/>
      <c r="I205" s="4"/>
    </row>
    <row r="206" spans="1:9" x14ac:dyDescent="0.2">
      <c r="A206" s="2"/>
      <c r="B206" s="2"/>
      <c r="C206" s="204"/>
      <c r="D206" s="204"/>
      <c r="E206" s="204"/>
      <c r="F206" s="2"/>
      <c r="G206" s="4"/>
      <c r="H206" s="4"/>
      <c r="I206" s="4"/>
    </row>
    <row r="207" spans="1:9" x14ac:dyDescent="0.2">
      <c r="A207" s="2"/>
      <c r="B207" s="2"/>
      <c r="C207" s="204"/>
      <c r="D207" s="204"/>
      <c r="E207" s="204"/>
      <c r="F207" s="2"/>
      <c r="G207" s="4"/>
      <c r="H207" s="4"/>
      <c r="I207" s="4"/>
    </row>
    <row r="208" spans="1:9" x14ac:dyDescent="0.2">
      <c r="A208" s="2"/>
      <c r="B208" s="2"/>
      <c r="C208" s="204"/>
      <c r="D208" s="204"/>
      <c r="E208" s="204"/>
      <c r="F208" s="2"/>
      <c r="G208" s="4"/>
      <c r="H208" s="4"/>
      <c r="I208" s="4"/>
    </row>
    <row r="209" spans="1:9" x14ac:dyDescent="0.2">
      <c r="A209" s="2"/>
      <c r="B209" s="2"/>
      <c r="C209" s="204"/>
      <c r="D209" s="204"/>
      <c r="E209" s="204"/>
      <c r="F209" s="2"/>
      <c r="G209" s="4"/>
      <c r="H209" s="4"/>
      <c r="I209" s="4"/>
    </row>
    <row r="210" spans="1:9" x14ac:dyDescent="0.2">
      <c r="A210" s="2"/>
      <c r="B210" s="2"/>
      <c r="C210" s="204"/>
      <c r="D210" s="204"/>
      <c r="E210" s="204"/>
      <c r="F210" s="2"/>
      <c r="G210" s="4"/>
      <c r="H210" s="4"/>
      <c r="I210" s="4"/>
    </row>
    <row r="211" spans="1:9" x14ac:dyDescent="0.2">
      <c r="A211" s="2"/>
      <c r="B211" s="2"/>
      <c r="C211" s="204"/>
      <c r="D211" s="204"/>
      <c r="E211" s="204"/>
      <c r="F211" s="2"/>
      <c r="G211" s="4"/>
      <c r="H211" s="4"/>
      <c r="I211" s="4"/>
    </row>
    <row r="212" spans="1:9" x14ac:dyDescent="0.2">
      <c r="A212" s="2"/>
      <c r="B212" s="2"/>
      <c r="C212" s="204"/>
      <c r="D212" s="204"/>
      <c r="E212" s="204"/>
      <c r="F212" s="2"/>
      <c r="G212" s="4"/>
      <c r="H212" s="4"/>
      <c r="I212" s="4"/>
    </row>
    <row r="213" spans="1:9" x14ac:dyDescent="0.2">
      <c r="A213" s="2"/>
      <c r="B213" s="2"/>
      <c r="C213" s="204"/>
      <c r="D213" s="204"/>
      <c r="E213" s="204"/>
      <c r="F213" s="2"/>
      <c r="G213" s="4"/>
      <c r="H213" s="4"/>
      <c r="I213" s="4"/>
    </row>
    <row r="214" spans="1:9" x14ac:dyDescent="0.2">
      <c r="A214" s="2"/>
      <c r="B214" s="2"/>
      <c r="C214" s="204"/>
      <c r="D214" s="204"/>
      <c r="E214" s="204"/>
      <c r="F214" s="2"/>
      <c r="G214" s="4"/>
      <c r="H214" s="4"/>
      <c r="I214" s="4"/>
    </row>
    <row r="215" spans="1:9" x14ac:dyDescent="0.2">
      <c r="A215" s="2"/>
      <c r="B215" s="2"/>
      <c r="C215" s="204"/>
      <c r="D215" s="204"/>
      <c r="E215" s="204"/>
      <c r="F215" s="2"/>
      <c r="G215" s="4"/>
      <c r="H215" s="4"/>
      <c r="I215" s="4"/>
    </row>
    <row r="216" spans="1:9" x14ac:dyDescent="0.2">
      <c r="A216" s="2"/>
      <c r="B216" s="2"/>
      <c r="C216" s="204"/>
      <c r="D216" s="204"/>
      <c r="E216" s="204"/>
      <c r="F216" s="2"/>
      <c r="G216" s="4"/>
      <c r="H216" s="4"/>
      <c r="I216" s="4"/>
    </row>
    <row r="217" spans="1:9" x14ac:dyDescent="0.2">
      <c r="A217" s="2"/>
      <c r="B217" s="2"/>
      <c r="C217" s="204"/>
      <c r="D217" s="204"/>
      <c r="E217" s="204"/>
      <c r="F217" s="2"/>
      <c r="G217" s="4"/>
      <c r="H217" s="4"/>
      <c r="I217" s="4"/>
    </row>
    <row r="218" spans="1:9" x14ac:dyDescent="0.2">
      <c r="A218" s="2"/>
      <c r="B218" s="2"/>
      <c r="C218" s="204"/>
      <c r="D218" s="204"/>
      <c r="E218" s="204"/>
      <c r="F218" s="2"/>
      <c r="G218" s="4"/>
      <c r="H218" s="4"/>
      <c r="I218" s="4"/>
    </row>
    <row r="219" spans="1:9" x14ac:dyDescent="0.2">
      <c r="A219" s="2"/>
      <c r="B219" s="2"/>
      <c r="C219" s="204"/>
      <c r="D219" s="204"/>
      <c r="E219" s="204"/>
      <c r="F219" s="2"/>
      <c r="G219" s="4"/>
      <c r="H219" s="4"/>
      <c r="I219" s="4"/>
    </row>
    <row r="220" spans="1:9" x14ac:dyDescent="0.2">
      <c r="A220" s="2"/>
      <c r="B220" s="2"/>
      <c r="C220" s="204"/>
      <c r="D220" s="204"/>
      <c r="E220" s="204"/>
      <c r="F220" s="2"/>
      <c r="G220" s="4"/>
      <c r="H220" s="4"/>
      <c r="I220" s="4"/>
    </row>
    <row r="221" spans="1:9" x14ac:dyDescent="0.2">
      <c r="A221" s="2"/>
      <c r="B221" s="2"/>
      <c r="C221" s="204"/>
      <c r="D221" s="204"/>
      <c r="E221" s="204"/>
      <c r="F221" s="2"/>
      <c r="G221" s="4"/>
      <c r="H221" s="4"/>
      <c r="I221" s="4"/>
    </row>
    <row r="222" spans="1:9" x14ac:dyDescent="0.2">
      <c r="A222" s="2"/>
      <c r="B222" s="2"/>
      <c r="C222" s="204"/>
      <c r="D222" s="204"/>
      <c r="E222" s="204"/>
      <c r="F222" s="2"/>
      <c r="G222" s="4"/>
      <c r="H222" s="4"/>
      <c r="I222" s="4"/>
    </row>
    <row r="223" spans="1:9" x14ac:dyDescent="0.2">
      <c r="A223" s="2"/>
      <c r="B223" s="2"/>
      <c r="C223" s="202"/>
      <c r="D223" s="202"/>
      <c r="E223" s="202"/>
      <c r="F223" s="2"/>
      <c r="G223" s="4"/>
      <c r="H223" s="4"/>
      <c r="I223" s="4"/>
    </row>
    <row r="224" spans="1:9" x14ac:dyDescent="0.2">
      <c r="A224" s="2"/>
      <c r="B224" s="2"/>
      <c r="C224" s="202"/>
      <c r="D224" s="202"/>
      <c r="E224" s="202"/>
      <c r="F224" s="2"/>
      <c r="G224" s="4"/>
      <c r="H224" s="4"/>
      <c r="I224" s="4"/>
    </row>
    <row r="225" spans="1:9" x14ac:dyDescent="0.2">
      <c r="A225" s="2"/>
      <c r="B225" s="2"/>
      <c r="C225" s="202"/>
      <c r="D225" s="202"/>
      <c r="E225" s="202"/>
      <c r="F225" s="2"/>
      <c r="G225" s="4"/>
      <c r="H225" s="4"/>
      <c r="I225" s="4"/>
    </row>
    <row r="226" spans="1:9" x14ac:dyDescent="0.2">
      <c r="A226" s="2"/>
      <c r="B226" s="2"/>
      <c r="C226" s="202"/>
      <c r="D226" s="202"/>
      <c r="E226" s="202"/>
      <c r="F226" s="2"/>
      <c r="G226" s="4"/>
      <c r="H226" s="4"/>
      <c r="I226" s="4"/>
    </row>
    <row r="227" spans="1:9" x14ac:dyDescent="0.2">
      <c r="A227" s="2"/>
      <c r="B227" s="2"/>
      <c r="C227" s="202"/>
      <c r="D227" s="202"/>
      <c r="E227" s="202"/>
      <c r="F227" s="2"/>
      <c r="G227" s="4"/>
      <c r="H227" s="4"/>
      <c r="I227" s="4"/>
    </row>
    <row r="228" spans="1:9" x14ac:dyDescent="0.2">
      <c r="A228" s="2"/>
      <c r="B228" s="2"/>
      <c r="C228" s="202"/>
      <c r="D228" s="202"/>
      <c r="E228" s="202"/>
      <c r="F228" s="2"/>
      <c r="G228" s="4"/>
      <c r="H228" s="4"/>
      <c r="I228" s="4"/>
    </row>
    <row r="229" spans="1:9" x14ac:dyDescent="0.2">
      <c r="A229" s="2"/>
      <c r="B229" s="2"/>
      <c r="C229" s="202"/>
      <c r="D229" s="202"/>
      <c r="E229" s="202"/>
      <c r="F229" s="2"/>
      <c r="G229" s="4"/>
      <c r="H229" s="4"/>
      <c r="I229" s="4"/>
    </row>
    <row r="230" spans="1:9" x14ac:dyDescent="0.2">
      <c r="A230" s="2"/>
      <c r="B230" s="2"/>
      <c r="C230" s="202"/>
      <c r="D230" s="202"/>
      <c r="E230" s="202"/>
      <c r="F230" s="2"/>
      <c r="G230" s="4"/>
      <c r="H230" s="4"/>
      <c r="I230" s="4"/>
    </row>
    <row r="231" spans="1:9" x14ac:dyDescent="0.2">
      <c r="A231" s="2"/>
      <c r="B231" s="2"/>
      <c r="C231" s="202"/>
      <c r="D231" s="202"/>
      <c r="E231" s="202"/>
      <c r="F231" s="2"/>
      <c r="G231" s="4"/>
      <c r="H231" s="4"/>
      <c r="I231" s="4"/>
    </row>
    <row r="232" spans="1:9" x14ac:dyDescent="0.2">
      <c r="A232" s="2"/>
      <c r="B232" s="2"/>
      <c r="C232" s="202"/>
      <c r="D232" s="202"/>
      <c r="E232" s="202"/>
      <c r="F232" s="2"/>
      <c r="G232" s="4"/>
      <c r="H232" s="4"/>
      <c r="I232" s="4"/>
    </row>
    <row r="233" spans="1:9" x14ac:dyDescent="0.2">
      <c r="A233" s="2"/>
      <c r="B233" s="2"/>
      <c r="C233" s="202"/>
      <c r="D233" s="202"/>
      <c r="E233" s="202"/>
      <c r="F233" s="2"/>
      <c r="G233" s="4"/>
      <c r="H233" s="4"/>
      <c r="I233" s="4"/>
    </row>
    <row r="234" spans="1:9" x14ac:dyDescent="0.2">
      <c r="A234" s="2"/>
      <c r="B234" s="2"/>
      <c r="C234" s="202"/>
      <c r="D234" s="202"/>
      <c r="E234" s="202"/>
      <c r="F234" s="2"/>
      <c r="G234" s="4"/>
      <c r="H234" s="4"/>
      <c r="I234" s="4"/>
    </row>
    <row r="235" spans="1:9" x14ac:dyDescent="0.2">
      <c r="A235" s="2"/>
      <c r="B235" s="2"/>
      <c r="C235" s="202"/>
      <c r="D235" s="202"/>
      <c r="E235" s="202"/>
      <c r="F235" s="2"/>
      <c r="G235" s="4"/>
      <c r="H235" s="4"/>
      <c r="I235" s="4"/>
    </row>
    <row r="236" spans="1:9" x14ac:dyDescent="0.2">
      <c r="A236" s="2"/>
      <c r="B236" s="2"/>
      <c r="C236" s="202"/>
      <c r="D236" s="202"/>
      <c r="E236" s="202"/>
      <c r="F236" s="2"/>
      <c r="G236" s="4"/>
      <c r="H236" s="4"/>
      <c r="I236" s="4"/>
    </row>
    <row r="237" spans="1:9" x14ac:dyDescent="0.2">
      <c r="A237" s="2"/>
      <c r="B237" s="2"/>
      <c r="C237" s="202"/>
      <c r="D237" s="202"/>
      <c r="E237" s="202"/>
      <c r="F237" s="2"/>
      <c r="G237" s="4"/>
      <c r="H237" s="4"/>
      <c r="I237" s="4"/>
    </row>
    <row r="238" spans="1:9" x14ac:dyDescent="0.2">
      <c r="A238" s="2"/>
      <c r="B238" s="2"/>
      <c r="C238" s="202"/>
      <c r="D238" s="202"/>
      <c r="E238" s="202"/>
      <c r="F238" s="2"/>
      <c r="G238" s="4"/>
      <c r="H238" s="4"/>
      <c r="I238" s="4"/>
    </row>
    <row r="239" spans="1:9" x14ac:dyDescent="0.2">
      <c r="A239" s="2"/>
      <c r="B239" s="2"/>
      <c r="C239" s="202"/>
      <c r="D239" s="202"/>
      <c r="E239" s="202"/>
      <c r="F239" s="2"/>
      <c r="G239" s="4"/>
      <c r="H239" s="4"/>
      <c r="I239" s="4"/>
    </row>
    <row r="240" spans="1:9" x14ac:dyDescent="0.2">
      <c r="A240" s="2"/>
      <c r="B240" s="2"/>
      <c r="C240" s="202"/>
      <c r="D240" s="202"/>
      <c r="E240" s="202"/>
      <c r="F240" s="2"/>
      <c r="G240" s="4"/>
      <c r="H240" s="4"/>
      <c r="I240" s="4"/>
    </row>
    <row r="241" spans="1:9" x14ac:dyDescent="0.2">
      <c r="A241" s="2"/>
      <c r="B241" s="2"/>
      <c r="C241" s="202"/>
      <c r="D241" s="202"/>
      <c r="E241" s="202"/>
      <c r="F241" s="2"/>
      <c r="G241" s="4"/>
      <c r="H241" s="4"/>
      <c r="I241" s="4"/>
    </row>
    <row r="242" spans="1:9" x14ac:dyDescent="0.2">
      <c r="A242" s="2"/>
      <c r="B242" s="2"/>
      <c r="C242" s="202"/>
      <c r="D242" s="202"/>
      <c r="E242" s="202"/>
      <c r="F242" s="2"/>
      <c r="G242" s="4"/>
      <c r="H242" s="4"/>
      <c r="I242" s="4"/>
    </row>
    <row r="243" spans="1:9" x14ac:dyDescent="0.2">
      <c r="A243" s="2"/>
      <c r="B243" s="2"/>
      <c r="C243" s="202"/>
      <c r="D243" s="202"/>
      <c r="E243" s="202"/>
      <c r="F243" s="2"/>
      <c r="G243" s="4"/>
      <c r="H243" s="4"/>
      <c r="I243" s="4"/>
    </row>
    <row r="244" spans="1:9" x14ac:dyDescent="0.2">
      <c r="A244" s="2"/>
      <c r="B244" s="2"/>
      <c r="C244" s="202"/>
      <c r="D244" s="202"/>
      <c r="E244" s="202"/>
      <c r="F244" s="2"/>
      <c r="G244" s="4"/>
      <c r="H244" s="4"/>
      <c r="I244" s="4"/>
    </row>
    <row r="245" spans="1:9" x14ac:dyDescent="0.2">
      <c r="A245" s="2"/>
      <c r="B245" s="2"/>
      <c r="C245" s="202"/>
      <c r="D245" s="202"/>
      <c r="E245" s="202"/>
      <c r="F245" s="2"/>
      <c r="G245" s="4"/>
      <c r="H245" s="4"/>
      <c r="I245" s="4"/>
    </row>
    <row r="246" spans="1:9" x14ac:dyDescent="0.2">
      <c r="A246" s="2"/>
      <c r="B246" s="2"/>
      <c r="C246" s="202"/>
      <c r="D246" s="202"/>
      <c r="E246" s="202"/>
      <c r="F246" s="2"/>
      <c r="G246" s="4"/>
      <c r="H246" s="4"/>
      <c r="I246" s="4"/>
    </row>
    <row r="247" spans="1:9" x14ac:dyDescent="0.2">
      <c r="A247" s="2"/>
      <c r="B247" s="2"/>
      <c r="C247" s="202"/>
      <c r="D247" s="202"/>
      <c r="E247" s="202"/>
      <c r="F247" s="2"/>
      <c r="G247" s="4"/>
      <c r="H247" s="4"/>
      <c r="I247" s="4"/>
    </row>
    <row r="248" spans="1:9" x14ac:dyDescent="0.2">
      <c r="A248" s="2"/>
      <c r="B248" s="2"/>
      <c r="C248" s="202"/>
      <c r="D248" s="202"/>
      <c r="E248" s="202"/>
      <c r="F248" s="2"/>
      <c r="G248" s="4"/>
      <c r="H248" s="4"/>
      <c r="I248" s="4"/>
    </row>
    <row r="249" spans="1:9" x14ac:dyDescent="0.2">
      <c r="A249" s="2"/>
      <c r="B249" s="2"/>
      <c r="C249" s="202"/>
      <c r="D249" s="202"/>
      <c r="E249" s="202"/>
      <c r="F249" s="2"/>
      <c r="G249" s="4"/>
      <c r="H249" s="4"/>
      <c r="I249" s="4"/>
    </row>
    <row r="250" spans="1:9" x14ac:dyDescent="0.2">
      <c r="A250" s="2"/>
      <c r="B250" s="2"/>
      <c r="C250" s="202"/>
      <c r="D250" s="202"/>
      <c r="E250" s="202"/>
      <c r="F250" s="2"/>
      <c r="G250" s="4"/>
      <c r="H250" s="4"/>
      <c r="I250" s="4"/>
    </row>
    <row r="251" spans="1:9" x14ac:dyDescent="0.2">
      <c r="A251" s="2"/>
      <c r="B251" s="2"/>
      <c r="C251" s="202"/>
      <c r="D251" s="202"/>
      <c r="E251" s="202"/>
      <c r="F251" s="2"/>
      <c r="G251" s="4"/>
      <c r="H251" s="4"/>
      <c r="I251" s="4"/>
    </row>
    <row r="252" spans="1:9" x14ac:dyDescent="0.2">
      <c r="A252" s="2"/>
      <c r="B252" s="2"/>
      <c r="C252" s="202"/>
      <c r="D252" s="202"/>
      <c r="E252" s="202"/>
      <c r="F252" s="2"/>
      <c r="G252" s="4"/>
      <c r="H252" s="4"/>
      <c r="I252" s="4"/>
    </row>
    <row r="253" spans="1:9" x14ac:dyDescent="0.2">
      <c r="A253" s="2"/>
      <c r="B253" s="2"/>
      <c r="C253" s="202"/>
      <c r="D253" s="202"/>
      <c r="E253" s="202"/>
      <c r="F253" s="2"/>
      <c r="G253" s="4"/>
      <c r="H253" s="4"/>
      <c r="I253" s="4"/>
    </row>
    <row r="254" spans="1:9" x14ac:dyDescent="0.2">
      <c r="A254" s="2"/>
      <c r="B254" s="2"/>
      <c r="C254" s="202"/>
      <c r="D254" s="202"/>
      <c r="E254" s="202"/>
      <c r="F254" s="2"/>
      <c r="G254" s="4"/>
      <c r="H254" s="4"/>
      <c r="I254" s="4"/>
    </row>
    <row r="255" spans="1:9" x14ac:dyDescent="0.2">
      <c r="A255" s="2"/>
      <c r="B255" s="2"/>
      <c r="C255" s="202"/>
      <c r="D255" s="202"/>
      <c r="E255" s="202"/>
      <c r="F255" s="2"/>
      <c r="G255" s="4"/>
      <c r="H255" s="4"/>
      <c r="I255" s="4"/>
    </row>
    <row r="256" spans="1:9" x14ac:dyDescent="0.2">
      <c r="A256" s="2"/>
      <c r="B256" s="2"/>
      <c r="C256" s="202"/>
      <c r="D256" s="202"/>
      <c r="E256" s="202"/>
      <c r="F256" s="2"/>
      <c r="G256" s="4"/>
      <c r="H256" s="4"/>
      <c r="I256" s="4"/>
    </row>
    <row r="257" spans="1:9" x14ac:dyDescent="0.2">
      <c r="A257" s="2"/>
      <c r="B257" s="2"/>
      <c r="C257" s="202"/>
      <c r="D257" s="202"/>
      <c r="E257" s="202"/>
      <c r="F257" s="2"/>
      <c r="G257" s="4"/>
      <c r="H257" s="4"/>
      <c r="I257" s="4"/>
    </row>
    <row r="258" spans="1:9" x14ac:dyDescent="0.2">
      <c r="A258" s="2"/>
      <c r="B258" s="2"/>
      <c r="C258" s="202"/>
      <c r="D258" s="202"/>
      <c r="E258" s="202"/>
      <c r="F258" s="2"/>
      <c r="G258" s="4"/>
      <c r="H258" s="4"/>
      <c r="I258" s="4"/>
    </row>
    <row r="259" spans="1:9" x14ac:dyDescent="0.2">
      <c r="A259" s="2"/>
      <c r="B259" s="2"/>
      <c r="C259" s="202"/>
      <c r="D259" s="202"/>
      <c r="E259" s="202"/>
      <c r="F259" s="2"/>
      <c r="G259" s="4"/>
      <c r="H259" s="4"/>
      <c r="I259" s="4"/>
    </row>
    <row r="260" spans="1:9" x14ac:dyDescent="0.2">
      <c r="A260" s="2"/>
      <c r="B260" s="2"/>
      <c r="C260" s="202"/>
      <c r="D260" s="202"/>
      <c r="E260" s="202"/>
      <c r="F260" s="2"/>
      <c r="G260" s="4"/>
      <c r="H260" s="4"/>
      <c r="I260" s="4"/>
    </row>
    <row r="261" spans="1:9" x14ac:dyDescent="0.2">
      <c r="A261" s="2"/>
      <c r="B261" s="2"/>
      <c r="C261" s="202"/>
      <c r="D261" s="202"/>
      <c r="E261" s="202"/>
      <c r="F261" s="2"/>
      <c r="G261" s="4"/>
      <c r="H261" s="4"/>
      <c r="I261" s="4"/>
    </row>
    <row r="262" spans="1:9" x14ac:dyDescent="0.2">
      <c r="A262" s="2"/>
      <c r="B262" s="2"/>
      <c r="C262" s="202"/>
      <c r="D262" s="202"/>
      <c r="E262" s="202"/>
      <c r="F262" s="2"/>
      <c r="G262" s="4"/>
      <c r="H262" s="4"/>
      <c r="I262" s="4"/>
    </row>
    <row r="263" spans="1:9" x14ac:dyDescent="0.2">
      <c r="A263" s="2"/>
      <c r="B263" s="2"/>
      <c r="C263" s="202"/>
      <c r="D263" s="202"/>
      <c r="E263" s="202"/>
      <c r="F263" s="2"/>
      <c r="G263" s="4"/>
      <c r="H263" s="4"/>
      <c r="I263" s="4"/>
    </row>
    <row r="264" spans="1:9" x14ac:dyDescent="0.2">
      <c r="A264" s="2"/>
      <c r="B264" s="2"/>
      <c r="C264" s="202"/>
      <c r="D264" s="202"/>
      <c r="E264" s="202"/>
      <c r="F264" s="2"/>
      <c r="G264" s="4"/>
      <c r="H264" s="4"/>
      <c r="I264" s="4"/>
    </row>
    <row r="265" spans="1:9" x14ac:dyDescent="0.2">
      <c r="A265" s="2"/>
      <c r="B265" s="2"/>
      <c r="C265" s="202"/>
      <c r="D265" s="202"/>
      <c r="E265" s="202"/>
      <c r="F265" s="2"/>
      <c r="G265" s="4"/>
      <c r="H265" s="4"/>
      <c r="I265" s="4"/>
    </row>
    <row r="266" spans="1:9" x14ac:dyDescent="0.2">
      <c r="A266" s="2"/>
      <c r="B266" s="2"/>
      <c r="C266" s="202"/>
      <c r="D266" s="202"/>
      <c r="E266" s="202"/>
      <c r="F266" s="2"/>
      <c r="G266" s="4"/>
      <c r="H266" s="4"/>
      <c r="I266" s="4"/>
    </row>
    <row r="267" spans="1:9" x14ac:dyDescent="0.2">
      <c r="A267" s="2"/>
      <c r="B267" s="2"/>
      <c r="C267" s="202"/>
      <c r="D267" s="202"/>
      <c r="E267" s="202"/>
      <c r="F267" s="2"/>
      <c r="G267" s="4"/>
      <c r="H267" s="4"/>
      <c r="I267" s="4"/>
    </row>
    <row r="268" spans="1:9" x14ac:dyDescent="0.2">
      <c r="A268" s="2"/>
      <c r="B268" s="2"/>
      <c r="C268" s="202"/>
      <c r="D268" s="202"/>
      <c r="E268" s="202"/>
      <c r="F268" s="2"/>
      <c r="G268" s="4"/>
      <c r="H268" s="4"/>
      <c r="I268" s="4"/>
    </row>
    <row r="269" spans="1:9" x14ac:dyDescent="0.2">
      <c r="A269" s="2"/>
      <c r="B269" s="2"/>
      <c r="C269" s="202"/>
      <c r="D269" s="202"/>
      <c r="E269" s="202"/>
      <c r="F269" s="2"/>
      <c r="G269" s="4"/>
      <c r="H269" s="4"/>
      <c r="I269" s="4"/>
    </row>
    <row r="270" spans="1:9" x14ac:dyDescent="0.2">
      <c r="A270" s="2"/>
      <c r="B270" s="2"/>
      <c r="C270" s="202"/>
      <c r="D270" s="202"/>
      <c r="E270" s="202"/>
      <c r="F270" s="2"/>
      <c r="G270" s="4"/>
      <c r="H270" s="4"/>
      <c r="I270" s="4"/>
    </row>
    <row r="271" spans="1:9" x14ac:dyDescent="0.2">
      <c r="A271" s="2"/>
      <c r="B271" s="2"/>
      <c r="C271" s="202"/>
      <c r="D271" s="202"/>
      <c r="E271" s="202"/>
      <c r="F271" s="2"/>
      <c r="G271" s="4"/>
      <c r="H271" s="4"/>
      <c r="I271" s="4"/>
    </row>
    <row r="272" spans="1:9" x14ac:dyDescent="0.2">
      <c r="A272" s="2"/>
      <c r="B272" s="2"/>
      <c r="C272" s="202"/>
      <c r="D272" s="202"/>
      <c r="E272" s="202"/>
      <c r="F272" s="2"/>
      <c r="G272" s="4"/>
      <c r="H272" s="4"/>
      <c r="I272" s="4"/>
    </row>
    <row r="273" spans="1:9" x14ac:dyDescent="0.2">
      <c r="A273" s="2"/>
      <c r="B273" s="2"/>
      <c r="C273" s="202"/>
      <c r="D273" s="202"/>
      <c r="E273" s="202"/>
      <c r="F273" s="2"/>
      <c r="G273" s="4"/>
      <c r="H273" s="4"/>
      <c r="I273" s="4"/>
    </row>
    <row r="274" spans="1:9" x14ac:dyDescent="0.2">
      <c r="A274" s="2"/>
      <c r="B274" s="2"/>
      <c r="C274" s="202"/>
      <c r="D274" s="202"/>
      <c r="E274" s="202"/>
      <c r="F274" s="2"/>
      <c r="G274" s="4"/>
      <c r="H274" s="4"/>
      <c r="I274" s="4"/>
    </row>
    <row r="275" spans="1:9" x14ac:dyDescent="0.2">
      <c r="A275" s="2"/>
      <c r="B275" s="2"/>
      <c r="C275" s="202"/>
      <c r="D275" s="202"/>
      <c r="E275" s="202"/>
      <c r="F275" s="2"/>
      <c r="G275" s="4"/>
      <c r="H275" s="4"/>
      <c r="I275" s="4"/>
    </row>
    <row r="276" spans="1:9" x14ac:dyDescent="0.2">
      <c r="A276" s="2"/>
      <c r="B276" s="2"/>
      <c r="C276" s="202"/>
      <c r="D276" s="202"/>
      <c r="E276" s="202"/>
      <c r="F276" s="2"/>
      <c r="G276" s="4"/>
      <c r="H276" s="4"/>
      <c r="I276" s="4"/>
    </row>
    <row r="277" spans="1:9" x14ac:dyDescent="0.2">
      <c r="A277" s="2"/>
      <c r="B277" s="2"/>
      <c r="C277" s="202"/>
      <c r="D277" s="202"/>
      <c r="E277" s="202"/>
      <c r="F277" s="2"/>
      <c r="G277" s="4"/>
      <c r="H277" s="4"/>
      <c r="I277" s="4"/>
    </row>
    <row r="278" spans="1:9" x14ac:dyDescent="0.2">
      <c r="A278" s="2"/>
      <c r="B278" s="2"/>
      <c r="C278" s="202"/>
      <c r="D278" s="202"/>
      <c r="E278" s="202"/>
      <c r="F278" s="2"/>
      <c r="G278" s="4"/>
      <c r="H278" s="4"/>
      <c r="I278" s="4"/>
    </row>
    <row r="279" spans="1:9" x14ac:dyDescent="0.2">
      <c r="A279" s="2"/>
      <c r="B279" s="2"/>
      <c r="C279" s="202"/>
      <c r="D279" s="202"/>
      <c r="E279" s="202"/>
      <c r="F279" s="2"/>
      <c r="G279" s="4"/>
      <c r="H279" s="4"/>
      <c r="I279" s="4"/>
    </row>
    <row r="280" spans="1:9" x14ac:dyDescent="0.2">
      <c r="A280" s="2"/>
      <c r="B280" s="2"/>
      <c r="C280" s="202"/>
      <c r="D280" s="202"/>
      <c r="E280" s="202"/>
      <c r="F280" s="2"/>
      <c r="G280" s="4"/>
      <c r="H280" s="4"/>
      <c r="I280" s="4"/>
    </row>
    <row r="281" spans="1:9" x14ac:dyDescent="0.2">
      <c r="A281" s="2"/>
      <c r="B281" s="2"/>
      <c r="C281" s="202"/>
      <c r="D281" s="202"/>
      <c r="E281" s="202"/>
      <c r="F281" s="2"/>
      <c r="G281" s="4"/>
      <c r="H281" s="4"/>
      <c r="I281" s="4"/>
    </row>
    <row r="282" spans="1:9" x14ac:dyDescent="0.2">
      <c r="A282" s="2"/>
      <c r="B282" s="2"/>
      <c r="C282" s="202"/>
      <c r="D282" s="202"/>
      <c r="E282" s="202"/>
      <c r="F282" s="2"/>
      <c r="G282" s="4"/>
      <c r="H282" s="4"/>
      <c r="I282" s="4"/>
    </row>
    <row r="283" spans="1:9" x14ac:dyDescent="0.2">
      <c r="A283" s="2"/>
      <c r="B283" s="2"/>
      <c r="C283" s="202"/>
      <c r="D283" s="202"/>
      <c r="E283" s="202"/>
      <c r="F283" s="2"/>
      <c r="G283" s="4"/>
      <c r="H283" s="4"/>
      <c r="I283" s="4"/>
    </row>
    <row r="284" spans="1:9" x14ac:dyDescent="0.2">
      <c r="A284" s="2"/>
      <c r="B284" s="2"/>
      <c r="C284" s="202"/>
      <c r="D284" s="202"/>
      <c r="E284" s="202"/>
      <c r="F284" s="2"/>
      <c r="G284" s="4"/>
      <c r="H284" s="4"/>
      <c r="I284" s="4"/>
    </row>
    <row r="285" spans="1:9" x14ac:dyDescent="0.2">
      <c r="A285" s="2"/>
      <c r="B285" s="2"/>
      <c r="C285" s="202"/>
      <c r="D285" s="202"/>
      <c r="E285" s="202"/>
      <c r="F285" s="2"/>
      <c r="G285" s="4"/>
      <c r="H285" s="4"/>
      <c r="I285" s="4"/>
    </row>
    <row r="286" spans="1:9" x14ac:dyDescent="0.2">
      <c r="A286" s="2"/>
      <c r="B286" s="2"/>
      <c r="C286" s="202"/>
      <c r="D286" s="202"/>
      <c r="E286" s="202"/>
      <c r="F286" s="2"/>
      <c r="G286" s="4"/>
      <c r="H286" s="4"/>
      <c r="I286" s="4"/>
    </row>
    <row r="287" spans="1:9" x14ac:dyDescent="0.2">
      <c r="A287" s="2"/>
      <c r="B287" s="2"/>
      <c r="C287" s="202"/>
      <c r="D287" s="202"/>
      <c r="E287" s="202"/>
      <c r="F287" s="2"/>
      <c r="G287" s="4"/>
      <c r="H287" s="4"/>
      <c r="I287" s="4"/>
    </row>
    <row r="288" spans="1:9" x14ac:dyDescent="0.2">
      <c r="A288" s="2"/>
      <c r="B288" s="2"/>
      <c r="C288" s="202"/>
      <c r="D288" s="202"/>
      <c r="E288" s="202"/>
      <c r="F288" s="2"/>
      <c r="G288" s="4"/>
      <c r="H288" s="4"/>
      <c r="I288" s="4"/>
    </row>
    <row r="289" spans="1:9" x14ac:dyDescent="0.2">
      <c r="A289" s="2"/>
      <c r="B289" s="2"/>
      <c r="C289" s="202"/>
      <c r="D289" s="202"/>
      <c r="E289" s="202"/>
      <c r="F289" s="2"/>
      <c r="G289" s="4"/>
      <c r="H289" s="4"/>
      <c r="I289" s="4"/>
    </row>
    <row r="290" spans="1:9" x14ac:dyDescent="0.2">
      <c r="A290" s="2"/>
      <c r="B290" s="2"/>
      <c r="C290" s="202"/>
      <c r="D290" s="202"/>
      <c r="E290" s="202"/>
      <c r="F290" s="2"/>
      <c r="G290" s="4"/>
      <c r="H290" s="4"/>
      <c r="I290" s="4"/>
    </row>
    <row r="291" spans="1:9" x14ac:dyDescent="0.2">
      <c r="A291" s="2"/>
      <c r="B291" s="2"/>
      <c r="C291" s="202"/>
      <c r="D291" s="202"/>
      <c r="E291" s="202"/>
      <c r="F291" s="2"/>
      <c r="G291" s="4"/>
      <c r="H291" s="4"/>
      <c r="I291" s="4"/>
    </row>
    <row r="292" spans="1:9" x14ac:dyDescent="0.2">
      <c r="A292" s="2"/>
      <c r="B292" s="2"/>
      <c r="C292" s="202"/>
      <c r="D292" s="202"/>
      <c r="E292" s="202"/>
      <c r="F292" s="2"/>
      <c r="G292" s="4"/>
      <c r="H292" s="4"/>
      <c r="I292" s="4"/>
    </row>
    <row r="293" spans="1:9" x14ac:dyDescent="0.2">
      <c r="A293" s="2"/>
      <c r="B293" s="2"/>
      <c r="C293" s="202"/>
      <c r="D293" s="202"/>
      <c r="E293" s="202"/>
      <c r="F293" s="2"/>
      <c r="G293" s="4"/>
      <c r="H293" s="4"/>
      <c r="I293" s="4"/>
    </row>
    <row r="294" spans="1:9" x14ac:dyDescent="0.2">
      <c r="A294" s="2"/>
      <c r="B294" s="2"/>
      <c r="C294" s="202"/>
      <c r="D294" s="202"/>
      <c r="E294" s="202"/>
      <c r="F294" s="2"/>
      <c r="G294" s="4"/>
      <c r="H294" s="4"/>
      <c r="I294" s="4"/>
    </row>
    <row r="295" spans="1:9" x14ac:dyDescent="0.2">
      <c r="A295" s="2"/>
      <c r="B295" s="2"/>
      <c r="C295" s="202"/>
      <c r="D295" s="202"/>
      <c r="E295" s="202"/>
      <c r="F295" s="2"/>
      <c r="G295" s="4"/>
      <c r="H295" s="4"/>
      <c r="I295" s="4"/>
    </row>
    <row r="296" spans="1:9" x14ac:dyDescent="0.2">
      <c r="A296" s="2"/>
      <c r="B296" s="2"/>
      <c r="C296" s="202"/>
      <c r="D296" s="202"/>
      <c r="E296" s="202"/>
      <c r="F296" s="2"/>
      <c r="G296" s="4"/>
      <c r="H296" s="4"/>
      <c r="I296" s="4"/>
    </row>
    <row r="297" spans="1:9" x14ac:dyDescent="0.2">
      <c r="A297" s="2"/>
      <c r="B297" s="2"/>
      <c r="C297" s="202"/>
      <c r="D297" s="202"/>
      <c r="E297" s="202"/>
      <c r="F297" s="2"/>
      <c r="G297" s="4"/>
      <c r="H297" s="4"/>
      <c r="I297" s="4"/>
    </row>
    <row r="298" spans="1:9" x14ac:dyDescent="0.2">
      <c r="A298" s="2"/>
      <c r="B298" s="2"/>
      <c r="C298" s="202"/>
      <c r="D298" s="202"/>
      <c r="E298" s="202"/>
      <c r="F298" s="2"/>
      <c r="G298" s="4"/>
      <c r="H298" s="4"/>
      <c r="I298" s="4"/>
    </row>
    <row r="299" spans="1:9" x14ac:dyDescent="0.2">
      <c r="A299" s="2"/>
      <c r="B299" s="2"/>
      <c r="C299" s="202"/>
      <c r="D299" s="202"/>
      <c r="E299" s="202"/>
      <c r="F299" s="2"/>
      <c r="G299" s="4"/>
      <c r="H299" s="4"/>
      <c r="I299" s="4"/>
    </row>
    <row r="300" spans="1:9" x14ac:dyDescent="0.2">
      <c r="A300" s="2"/>
      <c r="B300" s="2"/>
      <c r="C300" s="202"/>
      <c r="D300" s="202"/>
      <c r="E300" s="202"/>
      <c r="F300" s="2"/>
      <c r="G300" s="4"/>
      <c r="H300" s="4"/>
      <c r="I300" s="4"/>
    </row>
    <row r="301" spans="1:9" x14ac:dyDescent="0.2">
      <c r="A301" s="2"/>
      <c r="B301" s="2"/>
      <c r="C301" s="202"/>
      <c r="D301" s="202"/>
      <c r="E301" s="202"/>
      <c r="F301" s="2"/>
      <c r="G301" s="4"/>
      <c r="H301" s="4"/>
      <c r="I301" s="4"/>
    </row>
    <row r="302" spans="1:9" x14ac:dyDescent="0.2">
      <c r="A302" s="2"/>
      <c r="B302" s="2"/>
      <c r="C302" s="202"/>
      <c r="D302" s="202"/>
      <c r="E302" s="202"/>
      <c r="F302" s="2"/>
      <c r="G302" s="4"/>
      <c r="H302" s="4"/>
      <c r="I302" s="4"/>
    </row>
    <row r="303" spans="1:9" x14ac:dyDescent="0.2">
      <c r="A303" s="2"/>
      <c r="B303" s="2"/>
      <c r="C303" s="202"/>
      <c r="D303" s="202"/>
      <c r="E303" s="202"/>
      <c r="F303" s="2"/>
      <c r="G303" s="4"/>
      <c r="H303" s="4"/>
      <c r="I303" s="4"/>
    </row>
    <row r="304" spans="1:9" x14ac:dyDescent="0.2">
      <c r="A304" s="2"/>
      <c r="B304" s="2"/>
      <c r="C304" s="202"/>
      <c r="D304" s="202"/>
      <c r="E304" s="202"/>
      <c r="F304" s="2"/>
      <c r="G304" s="4"/>
      <c r="H304" s="4"/>
      <c r="I304" s="4"/>
    </row>
    <row r="305" spans="1:9" x14ac:dyDescent="0.2">
      <c r="A305" s="2"/>
      <c r="B305" s="2"/>
      <c r="C305" s="202"/>
      <c r="D305" s="202"/>
      <c r="E305" s="202"/>
      <c r="F305" s="2"/>
      <c r="G305" s="4"/>
      <c r="H305" s="4"/>
      <c r="I305" s="4"/>
    </row>
    <row r="306" spans="1:9" x14ac:dyDescent="0.2">
      <c r="A306" s="2"/>
      <c r="B306" s="2"/>
      <c r="C306" s="202"/>
      <c r="D306" s="202"/>
      <c r="E306" s="202"/>
      <c r="F306" s="2"/>
      <c r="G306" s="4"/>
      <c r="H306" s="4"/>
      <c r="I306" s="4"/>
    </row>
    <row r="307" spans="1:9" x14ac:dyDescent="0.2">
      <c r="A307" s="2"/>
      <c r="B307" s="2"/>
      <c r="C307" s="202"/>
      <c r="D307" s="202"/>
      <c r="E307" s="202"/>
      <c r="F307" s="2"/>
      <c r="G307" s="4"/>
      <c r="H307" s="4"/>
      <c r="I307" s="4"/>
    </row>
    <row r="308" spans="1:9" x14ac:dyDescent="0.2">
      <c r="A308" s="2"/>
      <c r="B308" s="2"/>
      <c r="C308" s="202"/>
      <c r="D308" s="202"/>
      <c r="E308" s="202"/>
      <c r="F308" s="2"/>
      <c r="G308" s="4"/>
      <c r="H308" s="4"/>
      <c r="I308" s="4"/>
    </row>
    <row r="309" spans="1:9" x14ac:dyDescent="0.2">
      <c r="A309" s="2"/>
      <c r="B309" s="2"/>
      <c r="C309" s="202"/>
      <c r="D309" s="202"/>
      <c r="E309" s="202"/>
      <c r="F309" s="2"/>
      <c r="G309" s="4"/>
      <c r="H309" s="4"/>
      <c r="I309" s="4"/>
    </row>
    <row r="310" spans="1:9" x14ac:dyDescent="0.2">
      <c r="A310" s="2"/>
      <c r="B310" s="2"/>
      <c r="C310" s="202"/>
      <c r="D310" s="202"/>
      <c r="E310" s="202"/>
      <c r="F310" s="2"/>
      <c r="G310" s="4"/>
      <c r="H310" s="4"/>
      <c r="I310" s="4"/>
    </row>
    <row r="311" spans="1:9" x14ac:dyDescent="0.2">
      <c r="A311" s="2"/>
      <c r="B311" s="2"/>
      <c r="C311" s="202"/>
      <c r="D311" s="202"/>
      <c r="E311" s="202"/>
      <c r="F311" s="2"/>
      <c r="G311" s="4"/>
      <c r="H311" s="4"/>
      <c r="I311" s="4"/>
    </row>
    <row r="312" spans="1:9" x14ac:dyDescent="0.2">
      <c r="A312" s="2"/>
      <c r="B312" s="2"/>
      <c r="C312" s="202"/>
      <c r="D312" s="202"/>
      <c r="E312" s="202"/>
      <c r="F312" s="2"/>
      <c r="G312" s="4"/>
      <c r="H312" s="4"/>
      <c r="I312" s="4"/>
    </row>
    <row r="313" spans="1:9" x14ac:dyDescent="0.2">
      <c r="A313" s="2"/>
      <c r="B313" s="2"/>
      <c r="C313" s="202"/>
      <c r="D313" s="202"/>
      <c r="E313" s="202"/>
      <c r="F313" s="2"/>
      <c r="G313" s="4"/>
      <c r="H313" s="4"/>
      <c r="I313" s="4"/>
    </row>
    <row r="314" spans="1:9" x14ac:dyDescent="0.2">
      <c r="A314" s="2"/>
      <c r="B314" s="2"/>
      <c r="C314" s="202"/>
      <c r="D314" s="202"/>
      <c r="E314" s="202"/>
      <c r="F314" s="2"/>
      <c r="G314" s="4"/>
      <c r="H314" s="4"/>
      <c r="I314" s="4"/>
    </row>
    <row r="315" spans="1:9" x14ac:dyDescent="0.2">
      <c r="A315" s="2"/>
      <c r="B315" s="2"/>
      <c r="C315" s="202"/>
      <c r="D315" s="202"/>
      <c r="E315" s="202"/>
      <c r="F315" s="2"/>
      <c r="G315" s="4"/>
      <c r="H315" s="4"/>
      <c r="I315" s="4"/>
    </row>
    <row r="316" spans="1:9" x14ac:dyDescent="0.2">
      <c r="A316" s="2"/>
      <c r="B316" s="2"/>
      <c r="C316" s="202"/>
      <c r="D316" s="202"/>
      <c r="E316" s="202"/>
      <c r="F316" s="2"/>
      <c r="G316" s="4"/>
      <c r="H316" s="4"/>
      <c r="I316" s="4"/>
    </row>
    <row r="317" spans="1:9" x14ac:dyDescent="0.2">
      <c r="A317" s="2"/>
      <c r="B317" s="2"/>
      <c r="C317" s="202"/>
      <c r="D317" s="202"/>
      <c r="E317" s="202"/>
      <c r="F317" s="2"/>
      <c r="G317" s="4"/>
      <c r="H317" s="4"/>
      <c r="I317" s="4"/>
    </row>
    <row r="318" spans="1:9" x14ac:dyDescent="0.2">
      <c r="A318" s="2"/>
      <c r="B318" s="2"/>
      <c r="C318" s="202"/>
      <c r="D318" s="202"/>
      <c r="E318" s="202"/>
      <c r="F318" s="2"/>
      <c r="G318" s="4"/>
      <c r="H318" s="4"/>
      <c r="I318" s="4"/>
    </row>
    <row r="319" spans="1:9" x14ac:dyDescent="0.2">
      <c r="A319" s="2"/>
      <c r="B319" s="2"/>
      <c r="C319" s="202"/>
      <c r="D319" s="202"/>
      <c r="E319" s="202"/>
      <c r="F319" s="2"/>
      <c r="G319" s="4"/>
      <c r="H319" s="4"/>
      <c r="I319" s="4"/>
    </row>
    <row r="320" spans="1:9" x14ac:dyDescent="0.2">
      <c r="A320" s="2"/>
      <c r="B320" s="2"/>
      <c r="C320" s="202"/>
      <c r="D320" s="202"/>
      <c r="E320" s="202"/>
      <c r="F320" s="2"/>
      <c r="G320" s="4"/>
      <c r="H320" s="4"/>
      <c r="I320" s="4"/>
    </row>
    <row r="321" spans="1:9" x14ac:dyDescent="0.2">
      <c r="A321" s="2"/>
      <c r="B321" s="2"/>
      <c r="C321" s="202"/>
      <c r="D321" s="202"/>
      <c r="E321" s="202"/>
      <c r="F321" s="2"/>
      <c r="G321" s="4"/>
      <c r="H321" s="4"/>
      <c r="I321" s="4"/>
    </row>
    <row r="322" spans="1:9" x14ac:dyDescent="0.2">
      <c r="A322" s="2"/>
      <c r="B322" s="2"/>
      <c r="C322" s="202"/>
      <c r="D322" s="202"/>
      <c r="E322" s="202"/>
      <c r="F322" s="2"/>
      <c r="G322" s="4"/>
      <c r="H322" s="4"/>
      <c r="I322" s="4"/>
    </row>
    <row r="323" spans="1:9" x14ac:dyDescent="0.2">
      <c r="A323" s="2"/>
      <c r="B323" s="2"/>
      <c r="C323" s="202"/>
      <c r="D323" s="202"/>
      <c r="E323" s="202"/>
      <c r="F323" s="2"/>
      <c r="G323" s="4"/>
      <c r="H323" s="4"/>
      <c r="I323" s="4"/>
    </row>
    <row r="324" spans="1:9" x14ac:dyDescent="0.2">
      <c r="A324" s="2"/>
      <c r="B324" s="2"/>
      <c r="C324" s="202"/>
      <c r="D324" s="202"/>
      <c r="E324" s="202"/>
      <c r="F324" s="2"/>
      <c r="G324" s="4"/>
      <c r="H324" s="4"/>
      <c r="I324" s="4"/>
    </row>
    <row r="325" spans="1:9" x14ac:dyDescent="0.2">
      <c r="A325" s="2"/>
      <c r="B325" s="2"/>
      <c r="C325" s="202"/>
      <c r="D325" s="202"/>
      <c r="E325" s="202"/>
      <c r="F325" s="2"/>
      <c r="G325" s="4"/>
      <c r="H325" s="4"/>
      <c r="I325" s="4"/>
    </row>
    <row r="326" spans="1:9" x14ac:dyDescent="0.2">
      <c r="A326" s="2"/>
      <c r="B326" s="2"/>
      <c r="C326" s="202"/>
      <c r="D326" s="202"/>
      <c r="E326" s="202"/>
      <c r="F326" s="2"/>
      <c r="G326" s="4"/>
      <c r="H326" s="4"/>
      <c r="I326" s="4"/>
    </row>
    <row r="327" spans="1:9" x14ac:dyDescent="0.2">
      <c r="A327" s="2"/>
      <c r="B327" s="2"/>
      <c r="C327" s="202"/>
      <c r="D327" s="202"/>
      <c r="E327" s="202"/>
      <c r="F327" s="2"/>
      <c r="G327" s="4"/>
      <c r="H327" s="4"/>
      <c r="I327" s="4"/>
    </row>
    <row r="328" spans="1:9" x14ac:dyDescent="0.2">
      <c r="A328" s="2"/>
      <c r="B328" s="2"/>
      <c r="C328" s="202"/>
      <c r="D328" s="202"/>
      <c r="E328" s="202"/>
      <c r="F328" s="2"/>
      <c r="G328" s="4"/>
      <c r="H328" s="4"/>
      <c r="I328" s="4"/>
    </row>
    <row r="329" spans="1:9" x14ac:dyDescent="0.2">
      <c r="A329" s="2"/>
      <c r="B329" s="2"/>
      <c r="C329" s="202"/>
      <c r="D329" s="202"/>
      <c r="E329" s="202"/>
      <c r="F329" s="2"/>
      <c r="G329" s="4"/>
      <c r="H329" s="4"/>
      <c r="I329" s="4"/>
    </row>
    <row r="330" spans="1:9" x14ac:dyDescent="0.2">
      <c r="A330" s="2"/>
      <c r="B330" s="2"/>
      <c r="C330" s="202"/>
      <c r="D330" s="202"/>
      <c r="E330" s="202"/>
      <c r="F330" s="2"/>
      <c r="G330" s="4"/>
      <c r="H330" s="4"/>
      <c r="I330" s="4"/>
    </row>
    <row r="331" spans="1:9" x14ac:dyDescent="0.2">
      <c r="A331" s="2"/>
      <c r="B331" s="2"/>
      <c r="C331" s="202"/>
      <c r="D331" s="202"/>
      <c r="E331" s="202"/>
      <c r="F331" s="2"/>
      <c r="G331" s="4"/>
      <c r="H331" s="4"/>
      <c r="I331" s="4"/>
    </row>
    <row r="332" spans="1:9" x14ac:dyDescent="0.2">
      <c r="A332" s="2"/>
      <c r="B332" s="2"/>
      <c r="C332" s="202"/>
      <c r="D332" s="202"/>
      <c r="E332" s="202"/>
      <c r="F332" s="2"/>
      <c r="G332" s="4"/>
      <c r="H332" s="4"/>
      <c r="I332" s="4"/>
    </row>
    <row r="333" spans="1:9" x14ac:dyDescent="0.2">
      <c r="A333" s="2"/>
      <c r="B333" s="2"/>
      <c r="C333" s="202"/>
      <c r="D333" s="202"/>
      <c r="E333" s="202"/>
      <c r="F333" s="2"/>
      <c r="G333" s="4"/>
      <c r="H333" s="4"/>
      <c r="I333" s="4"/>
    </row>
    <row r="334" spans="1:9" x14ac:dyDescent="0.2">
      <c r="A334" s="2"/>
      <c r="B334" s="2"/>
      <c r="C334" s="202"/>
      <c r="D334" s="202"/>
      <c r="E334" s="202"/>
      <c r="F334" s="2"/>
      <c r="G334" s="4"/>
      <c r="H334" s="4"/>
      <c r="I334" s="4"/>
    </row>
    <row r="335" spans="1:9" x14ac:dyDescent="0.2">
      <c r="A335" s="2"/>
      <c r="B335" s="2"/>
      <c r="C335" s="202"/>
      <c r="D335" s="202"/>
      <c r="E335" s="202"/>
      <c r="F335" s="2"/>
      <c r="G335" s="4"/>
      <c r="H335" s="4"/>
      <c r="I335" s="4"/>
    </row>
    <row r="336" spans="1:9" x14ac:dyDescent="0.2">
      <c r="A336" s="2"/>
      <c r="B336" s="2"/>
      <c r="C336" s="202"/>
      <c r="D336" s="202"/>
      <c r="E336" s="202"/>
      <c r="F336" s="2"/>
      <c r="G336" s="4"/>
      <c r="H336" s="4"/>
      <c r="I336" s="4"/>
    </row>
    <row r="337" spans="1:9" x14ac:dyDescent="0.2">
      <c r="A337" s="2"/>
      <c r="B337" s="2"/>
      <c r="C337" s="202"/>
      <c r="D337" s="202"/>
      <c r="E337" s="202"/>
      <c r="F337" s="2"/>
      <c r="G337" s="4"/>
      <c r="H337" s="4"/>
      <c r="I337" s="4"/>
    </row>
    <row r="338" spans="1:9" x14ac:dyDescent="0.2">
      <c r="A338" s="2"/>
      <c r="B338" s="2"/>
      <c r="C338" s="202"/>
      <c r="D338" s="202"/>
      <c r="E338" s="202"/>
      <c r="F338" s="2"/>
      <c r="G338" s="4"/>
      <c r="H338" s="4"/>
      <c r="I338" s="4"/>
    </row>
    <row r="339" spans="1:9" x14ac:dyDescent="0.2">
      <c r="A339" s="2"/>
      <c r="B339" s="2"/>
      <c r="C339" s="202"/>
      <c r="D339" s="202"/>
      <c r="E339" s="202"/>
      <c r="F339" s="2"/>
      <c r="G339" s="4"/>
      <c r="H339" s="4"/>
      <c r="I339" s="4"/>
    </row>
    <row r="340" spans="1:9" x14ac:dyDescent="0.2">
      <c r="A340" s="2"/>
      <c r="B340" s="2"/>
      <c r="C340" s="202"/>
      <c r="D340" s="202"/>
      <c r="E340" s="202"/>
      <c r="F340" s="2"/>
      <c r="G340" s="4"/>
      <c r="H340" s="4"/>
      <c r="I340" s="4"/>
    </row>
    <row r="341" spans="1:9" x14ac:dyDescent="0.2">
      <c r="A341" s="2"/>
      <c r="B341" s="2"/>
      <c r="C341" s="202"/>
      <c r="D341" s="202"/>
      <c r="E341" s="202"/>
      <c r="F341" s="2"/>
      <c r="G341" s="4"/>
      <c r="H341" s="4"/>
      <c r="I341" s="4"/>
    </row>
    <row r="342" spans="1:9" x14ac:dyDescent="0.2">
      <c r="A342" s="2"/>
      <c r="B342" s="2"/>
      <c r="C342" s="202"/>
      <c r="D342" s="202"/>
      <c r="E342" s="202"/>
      <c r="F342" s="2"/>
      <c r="G342" s="4"/>
      <c r="H342" s="4"/>
      <c r="I342" s="4"/>
    </row>
    <row r="343" spans="1:9" x14ac:dyDescent="0.2">
      <c r="A343" s="2"/>
      <c r="B343" s="2"/>
      <c r="C343" s="202"/>
      <c r="D343" s="202"/>
      <c r="E343" s="202"/>
      <c r="F343" s="2"/>
      <c r="G343" s="4"/>
      <c r="H343" s="4"/>
      <c r="I343" s="4"/>
    </row>
    <row r="344" spans="1:9" x14ac:dyDescent="0.2">
      <c r="A344" s="2"/>
      <c r="B344" s="2"/>
      <c r="C344" s="202"/>
      <c r="D344" s="202"/>
      <c r="E344" s="202"/>
      <c r="F344" s="2"/>
      <c r="G344" s="4"/>
      <c r="H344" s="4"/>
      <c r="I344" s="4"/>
    </row>
    <row r="345" spans="1:9" x14ac:dyDescent="0.2">
      <c r="A345" s="2"/>
      <c r="B345" s="2"/>
      <c r="C345" s="202"/>
      <c r="D345" s="202"/>
      <c r="E345" s="202"/>
      <c r="F345" s="2"/>
      <c r="G345" s="4"/>
      <c r="H345" s="4"/>
      <c r="I345" s="4"/>
    </row>
    <row r="346" spans="1:9" x14ac:dyDescent="0.2">
      <c r="A346" s="2"/>
      <c r="B346" s="2"/>
      <c r="C346" s="202"/>
      <c r="D346" s="202"/>
      <c r="E346" s="202"/>
      <c r="F346" s="2"/>
      <c r="G346" s="4"/>
      <c r="H346" s="4"/>
      <c r="I346" s="4"/>
    </row>
    <row r="347" spans="1:9" x14ac:dyDescent="0.2">
      <c r="A347" s="2"/>
      <c r="B347" s="2"/>
      <c r="C347" s="202"/>
      <c r="D347" s="202"/>
      <c r="E347" s="202"/>
      <c r="F347" s="2"/>
      <c r="G347" s="4"/>
      <c r="H347" s="4"/>
      <c r="I347" s="4"/>
    </row>
    <row r="348" spans="1:9" x14ac:dyDescent="0.2">
      <c r="A348" s="2"/>
      <c r="B348" s="2"/>
      <c r="C348" s="202"/>
      <c r="D348" s="202"/>
      <c r="E348" s="202"/>
      <c r="F348" s="2"/>
      <c r="G348" s="4"/>
      <c r="H348" s="4"/>
      <c r="I348" s="4"/>
    </row>
    <row r="349" spans="1:9" x14ac:dyDescent="0.2">
      <c r="A349" s="2"/>
      <c r="B349" s="2"/>
      <c r="C349" s="202"/>
      <c r="D349" s="202"/>
      <c r="E349" s="202"/>
      <c r="F349" s="2"/>
      <c r="G349" s="4"/>
      <c r="H349" s="4"/>
      <c r="I349" s="4"/>
    </row>
    <row r="350" spans="1:9" x14ac:dyDescent="0.2">
      <c r="A350" s="2"/>
      <c r="B350" s="2"/>
      <c r="C350" s="202"/>
      <c r="D350" s="202"/>
      <c r="E350" s="202"/>
      <c r="F350" s="2"/>
      <c r="G350" s="4"/>
      <c r="H350" s="4"/>
      <c r="I350" s="4"/>
    </row>
    <row r="351" spans="1:9" x14ac:dyDescent="0.2">
      <c r="A351" s="2"/>
      <c r="B351" s="2"/>
      <c r="C351" s="202"/>
      <c r="D351" s="202"/>
      <c r="E351" s="202"/>
      <c r="F351" s="2"/>
      <c r="G351" s="4"/>
      <c r="H351" s="4"/>
      <c r="I351" s="4"/>
    </row>
    <row r="352" spans="1:9" x14ac:dyDescent="0.2">
      <c r="A352" s="2"/>
      <c r="B352" s="2"/>
      <c r="C352" s="202"/>
      <c r="D352" s="202"/>
      <c r="E352" s="202"/>
      <c r="F352" s="2"/>
      <c r="G352" s="4"/>
      <c r="H352" s="4"/>
      <c r="I352" s="4"/>
    </row>
    <row r="353" spans="1:9" x14ac:dyDescent="0.2">
      <c r="A353" s="2"/>
      <c r="B353" s="2"/>
      <c r="C353" s="202"/>
      <c r="D353" s="202"/>
      <c r="E353" s="202"/>
      <c r="F353" s="2"/>
      <c r="G353" s="4"/>
      <c r="H353" s="4"/>
      <c r="I353" s="4"/>
    </row>
    <row r="354" spans="1:9" x14ac:dyDescent="0.2">
      <c r="A354" s="2"/>
      <c r="B354" s="2"/>
      <c r="C354" s="202"/>
      <c r="D354" s="202"/>
      <c r="E354" s="202"/>
      <c r="F354" s="2"/>
      <c r="G354" s="4"/>
      <c r="H354" s="4"/>
      <c r="I354" s="4"/>
    </row>
    <row r="355" spans="1:9" x14ac:dyDescent="0.2">
      <c r="A355" s="2"/>
      <c r="B355" s="2"/>
      <c r="C355" s="202"/>
      <c r="D355" s="202"/>
      <c r="E355" s="202"/>
      <c r="F355" s="2"/>
      <c r="G355" s="4"/>
      <c r="H355" s="4"/>
      <c r="I355" s="4"/>
    </row>
    <row r="356" spans="1:9" x14ac:dyDescent="0.2">
      <c r="A356" s="2"/>
      <c r="B356" s="2"/>
      <c r="C356" s="202"/>
      <c r="D356" s="202"/>
      <c r="E356" s="202"/>
      <c r="F356" s="2"/>
      <c r="G356" s="4"/>
      <c r="H356" s="4"/>
      <c r="I356" s="4"/>
    </row>
    <row r="357" spans="1:9" x14ac:dyDescent="0.2">
      <c r="A357" s="2"/>
      <c r="B357" s="2"/>
      <c r="C357" s="202"/>
      <c r="D357" s="202"/>
      <c r="E357" s="202"/>
      <c r="F357" s="2"/>
      <c r="G357" s="4"/>
      <c r="H357" s="4"/>
      <c r="I357" s="4"/>
    </row>
    <row r="358" spans="1:9" x14ac:dyDescent="0.2">
      <c r="A358" s="2"/>
      <c r="B358" s="2"/>
      <c r="C358" s="202"/>
      <c r="D358" s="202"/>
      <c r="E358" s="202"/>
      <c r="F358" s="2"/>
      <c r="G358" s="4"/>
      <c r="H358" s="4"/>
      <c r="I358" s="4"/>
    </row>
    <row r="359" spans="1:9" x14ac:dyDescent="0.2">
      <c r="A359" s="2"/>
      <c r="B359" s="2"/>
      <c r="C359" s="202"/>
      <c r="D359" s="202"/>
      <c r="E359" s="202"/>
      <c r="F359" s="2"/>
      <c r="G359" s="4"/>
      <c r="H359" s="4"/>
      <c r="I359" s="4"/>
    </row>
    <row r="360" spans="1:9" x14ac:dyDescent="0.2">
      <c r="A360" s="2"/>
      <c r="B360" s="2"/>
      <c r="C360" s="202"/>
      <c r="D360" s="202"/>
      <c r="E360" s="202"/>
      <c r="F360" s="2"/>
      <c r="G360" s="4"/>
      <c r="H360" s="4"/>
      <c r="I360" s="4"/>
    </row>
    <row r="361" spans="1:9" x14ac:dyDescent="0.2">
      <c r="A361" s="2"/>
      <c r="B361" s="2"/>
      <c r="C361" s="202"/>
      <c r="D361" s="202"/>
      <c r="E361" s="202"/>
      <c r="F361" s="2"/>
      <c r="G361" s="4"/>
      <c r="H361" s="4"/>
      <c r="I361" s="4"/>
    </row>
    <row r="362" spans="1:9" x14ac:dyDescent="0.2">
      <c r="A362" s="2"/>
      <c r="B362" s="2"/>
      <c r="C362" s="202"/>
      <c r="D362" s="202"/>
      <c r="E362" s="202"/>
      <c r="F362" s="2"/>
      <c r="G362" s="4"/>
      <c r="H362" s="4"/>
      <c r="I362" s="4"/>
    </row>
    <row r="363" spans="1:9" x14ac:dyDescent="0.2">
      <c r="A363" s="2"/>
      <c r="B363" s="2"/>
      <c r="C363" s="202"/>
      <c r="D363" s="202"/>
      <c r="E363" s="202"/>
      <c r="F363" s="2"/>
      <c r="G363" s="4"/>
      <c r="H363" s="4"/>
      <c r="I363" s="4"/>
    </row>
    <row r="364" spans="1:9" x14ac:dyDescent="0.2">
      <c r="A364" s="2"/>
      <c r="B364" s="2"/>
      <c r="C364" s="202"/>
      <c r="D364" s="202"/>
      <c r="E364" s="202"/>
      <c r="F364" s="2"/>
      <c r="G364" s="4"/>
      <c r="H364" s="4"/>
      <c r="I364" s="4"/>
    </row>
    <row r="365" spans="1:9" x14ac:dyDescent="0.2">
      <c r="A365" s="2"/>
      <c r="B365" s="2"/>
      <c r="C365" s="202"/>
      <c r="D365" s="202"/>
      <c r="E365" s="202"/>
      <c r="F365" s="2"/>
      <c r="G365" s="4"/>
      <c r="H365" s="4"/>
      <c r="I365" s="4"/>
    </row>
    <row r="366" spans="1:9" x14ac:dyDescent="0.2">
      <c r="A366" s="2"/>
      <c r="B366" s="2"/>
      <c r="C366" s="202"/>
      <c r="D366" s="202"/>
      <c r="E366" s="202"/>
      <c r="F366" s="2"/>
      <c r="G366" s="4"/>
      <c r="H366" s="4"/>
      <c r="I366" s="4"/>
    </row>
    <row r="367" spans="1:9" x14ac:dyDescent="0.2">
      <c r="A367" s="2"/>
      <c r="B367" s="2"/>
      <c r="C367" s="202"/>
      <c r="D367" s="202"/>
      <c r="E367" s="202"/>
      <c r="F367" s="2"/>
      <c r="G367" s="4"/>
      <c r="H367" s="4"/>
      <c r="I367" s="4"/>
    </row>
    <row r="368" spans="1:9" x14ac:dyDescent="0.2">
      <c r="A368" s="2"/>
      <c r="B368" s="2"/>
      <c r="C368" s="202"/>
      <c r="D368" s="202"/>
      <c r="E368" s="202"/>
      <c r="F368" s="2"/>
      <c r="G368" s="4"/>
      <c r="H368" s="4"/>
      <c r="I368" s="4"/>
    </row>
    <row r="369" spans="1:9" x14ac:dyDescent="0.2">
      <c r="A369" s="2"/>
      <c r="B369" s="2"/>
      <c r="C369" s="202"/>
      <c r="D369" s="202"/>
      <c r="E369" s="202"/>
      <c r="F369" s="2"/>
      <c r="G369" s="4"/>
      <c r="H369" s="4"/>
      <c r="I369" s="4"/>
    </row>
    <row r="370" spans="1:9" x14ac:dyDescent="0.2">
      <c r="A370" s="2"/>
      <c r="B370" s="2"/>
      <c r="C370" s="202"/>
      <c r="D370" s="202"/>
      <c r="E370" s="202"/>
      <c r="F370" s="2"/>
      <c r="G370" s="4"/>
      <c r="H370" s="4"/>
      <c r="I370" s="4"/>
    </row>
    <row r="371" spans="1:9" x14ac:dyDescent="0.2">
      <c r="A371" s="2"/>
      <c r="B371" s="2"/>
      <c r="C371" s="202"/>
      <c r="D371" s="202"/>
      <c r="E371" s="202"/>
      <c r="F371" s="2"/>
      <c r="G371" s="4"/>
      <c r="H371" s="4"/>
      <c r="I371" s="4"/>
    </row>
    <row r="372" spans="1:9" x14ac:dyDescent="0.2">
      <c r="A372" s="2"/>
      <c r="B372" s="2"/>
      <c r="C372" s="202"/>
      <c r="D372" s="202"/>
      <c r="E372" s="202"/>
      <c r="F372" s="2"/>
      <c r="G372" s="4"/>
      <c r="H372" s="4"/>
      <c r="I372" s="4"/>
    </row>
    <row r="373" spans="1:9" x14ac:dyDescent="0.2">
      <c r="A373" s="2"/>
      <c r="B373" s="2"/>
      <c r="C373" s="202"/>
      <c r="D373" s="202"/>
      <c r="E373" s="202"/>
      <c r="F373" s="2"/>
      <c r="G373" s="4"/>
      <c r="H373" s="4"/>
      <c r="I373" s="4"/>
    </row>
    <row r="374" spans="1:9" x14ac:dyDescent="0.2">
      <c r="A374" s="2"/>
      <c r="B374" s="2"/>
      <c r="C374" s="202"/>
      <c r="D374" s="202"/>
      <c r="E374" s="202"/>
      <c r="F374" s="2"/>
      <c r="G374" s="4"/>
      <c r="H374" s="4"/>
      <c r="I374" s="4"/>
    </row>
    <row r="375" spans="1:9" x14ac:dyDescent="0.2">
      <c r="A375" s="2"/>
      <c r="B375" s="2"/>
      <c r="C375" s="202"/>
      <c r="D375" s="202"/>
      <c r="E375" s="202"/>
      <c r="F375" s="2"/>
      <c r="G375" s="4"/>
      <c r="H375" s="4"/>
      <c r="I375" s="4"/>
    </row>
    <row r="376" spans="1:9" x14ac:dyDescent="0.2">
      <c r="A376" s="2"/>
      <c r="B376" s="2"/>
      <c r="C376" s="202"/>
      <c r="D376" s="202"/>
      <c r="E376" s="202"/>
      <c r="F376" s="2"/>
      <c r="G376" s="4"/>
      <c r="H376" s="4"/>
      <c r="I376" s="4"/>
    </row>
    <row r="377" spans="1:9" x14ac:dyDescent="0.2">
      <c r="A377" s="2"/>
      <c r="B377" s="2"/>
      <c r="C377" s="202"/>
      <c r="D377" s="202"/>
      <c r="E377" s="202"/>
      <c r="F377" s="2"/>
      <c r="G377" s="4"/>
      <c r="H377" s="4"/>
      <c r="I377" s="4"/>
    </row>
    <row r="378" spans="1:9" x14ac:dyDescent="0.2">
      <c r="A378" s="2"/>
      <c r="B378" s="2"/>
      <c r="C378" s="202"/>
      <c r="D378" s="202"/>
      <c r="E378" s="202"/>
      <c r="F378" s="2"/>
      <c r="G378" s="4"/>
      <c r="H378" s="4"/>
      <c r="I378" s="4"/>
    </row>
    <row r="379" spans="1:9" x14ac:dyDescent="0.2">
      <c r="A379" s="2"/>
      <c r="B379" s="2"/>
      <c r="C379" s="202"/>
      <c r="D379" s="202"/>
      <c r="E379" s="202"/>
      <c r="F379" s="2"/>
      <c r="G379" s="4"/>
      <c r="H379" s="4"/>
      <c r="I379" s="4"/>
    </row>
    <row r="380" spans="1:9" x14ac:dyDescent="0.2">
      <c r="A380" s="2"/>
      <c r="B380" s="2"/>
      <c r="C380" s="202"/>
      <c r="D380" s="202"/>
      <c r="E380" s="202"/>
      <c r="F380" s="2"/>
      <c r="G380" s="4"/>
      <c r="H380" s="4"/>
      <c r="I380" s="4"/>
    </row>
    <row r="381" spans="1:9" x14ac:dyDescent="0.2">
      <c r="A381" s="2"/>
      <c r="B381" s="2"/>
      <c r="C381" s="202"/>
      <c r="D381" s="202"/>
      <c r="E381" s="202"/>
      <c r="F381" s="2"/>
      <c r="G381" s="4"/>
      <c r="H381" s="4"/>
      <c r="I381" s="4"/>
    </row>
    <row r="382" spans="1:9" x14ac:dyDescent="0.2">
      <c r="A382" s="2"/>
      <c r="B382" s="2"/>
      <c r="C382" s="202"/>
      <c r="D382" s="202"/>
      <c r="E382" s="202"/>
      <c r="F382" s="2"/>
      <c r="G382" s="4"/>
      <c r="H382" s="4"/>
      <c r="I382" s="4"/>
    </row>
    <row r="383" spans="1:9" x14ac:dyDescent="0.2">
      <c r="A383" s="2"/>
      <c r="B383" s="2"/>
      <c r="C383" s="202"/>
      <c r="D383" s="202"/>
      <c r="E383" s="202"/>
      <c r="F383" s="2"/>
      <c r="G383" s="4"/>
      <c r="H383" s="4"/>
      <c r="I383" s="4"/>
    </row>
    <row r="384" spans="1:9" x14ac:dyDescent="0.2">
      <c r="A384" s="2"/>
      <c r="B384" s="2"/>
      <c r="C384" s="202"/>
      <c r="D384" s="202"/>
      <c r="E384" s="202"/>
      <c r="F384" s="2"/>
      <c r="G384" s="4"/>
      <c r="H384" s="4"/>
      <c r="I384" s="4"/>
    </row>
    <row r="385" spans="1:9" x14ac:dyDescent="0.2">
      <c r="A385" s="2"/>
      <c r="B385" s="2"/>
      <c r="C385" s="202"/>
      <c r="D385" s="202"/>
      <c r="E385" s="202"/>
      <c r="F385" s="2"/>
      <c r="G385" s="4"/>
      <c r="H385" s="4"/>
      <c r="I385" s="4"/>
    </row>
    <row r="386" spans="1:9" x14ac:dyDescent="0.2">
      <c r="A386" s="2"/>
      <c r="B386" s="2"/>
      <c r="C386" s="202"/>
      <c r="D386" s="202"/>
      <c r="E386" s="202"/>
      <c r="F386" s="2"/>
      <c r="G386" s="4"/>
      <c r="H386" s="4"/>
      <c r="I386" s="4"/>
    </row>
    <row r="387" spans="1:9" x14ac:dyDescent="0.2">
      <c r="A387" s="2"/>
      <c r="B387" s="2"/>
      <c r="C387" s="202"/>
      <c r="D387" s="202"/>
      <c r="E387" s="202"/>
      <c r="F387" s="2"/>
      <c r="G387" s="4"/>
      <c r="H387" s="4"/>
      <c r="I387" s="4"/>
    </row>
    <row r="388" spans="1:9" x14ac:dyDescent="0.2">
      <c r="A388" s="2"/>
      <c r="B388" s="2"/>
      <c r="C388" s="202"/>
      <c r="D388" s="202"/>
      <c r="E388" s="202"/>
      <c r="F388" s="2"/>
      <c r="G388" s="4"/>
      <c r="H388" s="4"/>
      <c r="I388" s="4"/>
    </row>
    <row r="389" spans="1:9" x14ac:dyDescent="0.2">
      <c r="A389" s="2"/>
      <c r="B389" s="2"/>
      <c r="C389" s="202"/>
      <c r="D389" s="202"/>
      <c r="E389" s="202"/>
      <c r="F389" s="2"/>
      <c r="G389" s="4"/>
      <c r="H389" s="4"/>
      <c r="I389" s="4"/>
    </row>
    <row r="390" spans="1:9" x14ac:dyDescent="0.2">
      <c r="A390" s="2"/>
      <c r="B390" s="2"/>
      <c r="C390" s="202"/>
      <c r="D390" s="202"/>
      <c r="E390" s="202"/>
      <c r="F390" s="2"/>
      <c r="G390" s="4"/>
      <c r="H390" s="4"/>
      <c r="I390" s="4"/>
    </row>
    <row r="391" spans="1:9" x14ac:dyDescent="0.2">
      <c r="A391" s="2"/>
      <c r="B391" s="2"/>
      <c r="C391" s="202"/>
      <c r="D391" s="202"/>
      <c r="E391" s="202"/>
      <c r="F391" s="2"/>
      <c r="G391" s="4"/>
      <c r="H391" s="4"/>
      <c r="I391" s="4"/>
    </row>
    <row r="392" spans="1:9" x14ac:dyDescent="0.2">
      <c r="A392" s="2"/>
      <c r="B392" s="2"/>
      <c r="C392" s="202"/>
      <c r="D392" s="202"/>
      <c r="E392" s="202"/>
      <c r="F392" s="2"/>
      <c r="G392" s="4"/>
      <c r="H392" s="4"/>
      <c r="I392" s="4"/>
    </row>
    <row r="393" spans="1:9" x14ac:dyDescent="0.2">
      <c r="A393" s="2"/>
      <c r="B393" s="2"/>
      <c r="C393" s="202"/>
      <c r="D393" s="202"/>
      <c r="E393" s="202"/>
      <c r="F393" s="2"/>
      <c r="G393" s="4"/>
      <c r="H393" s="4"/>
      <c r="I393" s="4"/>
    </row>
    <row r="394" spans="1:9" x14ac:dyDescent="0.2">
      <c r="A394" s="2"/>
      <c r="B394" s="2"/>
      <c r="C394" s="202"/>
      <c r="D394" s="202"/>
      <c r="E394" s="202"/>
      <c r="F394" s="2"/>
      <c r="G394" s="4"/>
      <c r="H394" s="4"/>
      <c r="I394" s="4"/>
    </row>
    <row r="395" spans="1:9" x14ac:dyDescent="0.2">
      <c r="A395" s="2"/>
      <c r="B395" s="2"/>
      <c r="C395" s="202"/>
      <c r="D395" s="202"/>
      <c r="E395" s="202"/>
      <c r="F395" s="2"/>
      <c r="G395" s="4"/>
      <c r="H395" s="4"/>
      <c r="I395" s="4"/>
    </row>
    <row r="396" spans="1:9" x14ac:dyDescent="0.2">
      <c r="A396" s="2"/>
      <c r="B396" s="2"/>
      <c r="C396" s="202"/>
      <c r="D396" s="202"/>
      <c r="E396" s="202"/>
      <c r="F396" s="2"/>
      <c r="G396" s="4"/>
      <c r="H396" s="4"/>
      <c r="I396" s="4"/>
    </row>
    <row r="397" spans="1:9" x14ac:dyDescent="0.2">
      <c r="A397" s="2"/>
      <c r="B397" s="2"/>
      <c r="C397" s="202"/>
      <c r="D397" s="202"/>
      <c r="E397" s="202"/>
      <c r="F397" s="2"/>
      <c r="G397" s="4"/>
      <c r="H397" s="4"/>
      <c r="I397" s="4"/>
    </row>
    <row r="398" spans="1:9" x14ac:dyDescent="0.2">
      <c r="A398" s="2"/>
      <c r="B398" s="2"/>
      <c r="C398" s="202"/>
      <c r="D398" s="202"/>
      <c r="E398" s="202"/>
      <c r="F398" s="2"/>
      <c r="G398" s="4"/>
      <c r="H398" s="4"/>
      <c r="I398" s="4"/>
    </row>
    <row r="399" spans="1:9" x14ac:dyDescent="0.2">
      <c r="A399" s="2"/>
      <c r="B399" s="2"/>
      <c r="C399" s="202"/>
      <c r="D399" s="202"/>
      <c r="E399" s="202"/>
      <c r="F399" s="2"/>
      <c r="G399" s="4"/>
      <c r="H399" s="4"/>
      <c r="I399" s="4"/>
    </row>
    <row r="400" spans="1:9" x14ac:dyDescent="0.2">
      <c r="A400" s="2"/>
      <c r="B400" s="2"/>
      <c r="C400" s="202"/>
      <c r="D400" s="202"/>
      <c r="E400" s="202"/>
      <c r="F400" s="2"/>
      <c r="G400" s="4"/>
      <c r="H400" s="4"/>
      <c r="I400" s="4"/>
    </row>
    <row r="401" spans="1:9" x14ac:dyDescent="0.2">
      <c r="A401" s="2"/>
      <c r="B401" s="2"/>
      <c r="C401" s="202"/>
      <c r="D401" s="202"/>
      <c r="E401" s="202"/>
      <c r="F401" s="2"/>
      <c r="G401" s="4"/>
      <c r="H401" s="4"/>
      <c r="I401" s="4"/>
    </row>
    <row r="402" spans="1:9" x14ac:dyDescent="0.2">
      <c r="A402" s="2"/>
      <c r="B402" s="2"/>
      <c r="C402" s="202"/>
      <c r="D402" s="202"/>
      <c r="E402" s="202"/>
      <c r="F402" s="2"/>
      <c r="G402" s="4"/>
      <c r="H402" s="4"/>
      <c r="I402" s="4"/>
    </row>
    <row r="403" spans="1:9" x14ac:dyDescent="0.2">
      <c r="A403" s="2"/>
      <c r="B403" s="2"/>
      <c r="C403" s="202"/>
      <c r="D403" s="202"/>
      <c r="E403" s="202"/>
      <c r="F403" s="2"/>
      <c r="G403" s="4"/>
      <c r="H403" s="4"/>
      <c r="I403" s="4"/>
    </row>
    <row r="404" spans="1:9" x14ac:dyDescent="0.2">
      <c r="A404" s="2"/>
      <c r="B404" s="2"/>
      <c r="C404" s="202"/>
      <c r="D404" s="202"/>
      <c r="E404" s="202"/>
      <c r="F404" s="2"/>
      <c r="G404" s="4"/>
      <c r="H404" s="4"/>
      <c r="I404" s="4"/>
    </row>
    <row r="405" spans="1:9" x14ac:dyDescent="0.2">
      <c r="A405" s="2"/>
      <c r="B405" s="2"/>
      <c r="C405" s="202"/>
      <c r="D405" s="202"/>
      <c r="E405" s="202"/>
      <c r="F405" s="2"/>
      <c r="G405" s="4"/>
      <c r="H405" s="4"/>
      <c r="I405" s="4"/>
    </row>
    <row r="406" spans="1:9" x14ac:dyDescent="0.2">
      <c r="A406" s="2"/>
      <c r="B406" s="2"/>
      <c r="C406" s="202"/>
      <c r="D406" s="202"/>
      <c r="E406" s="202"/>
      <c r="F406" s="2"/>
      <c r="G406" s="4"/>
      <c r="H406" s="4"/>
      <c r="I406" s="4"/>
    </row>
    <row r="407" spans="1:9" x14ac:dyDescent="0.2">
      <c r="A407" s="2"/>
      <c r="B407" s="2"/>
      <c r="C407" s="202"/>
      <c r="D407" s="202"/>
      <c r="E407" s="202"/>
      <c r="F407" s="2"/>
      <c r="G407" s="4"/>
      <c r="H407" s="4"/>
      <c r="I407" s="4"/>
    </row>
    <row r="408" spans="1:9" x14ac:dyDescent="0.2">
      <c r="A408" s="2"/>
      <c r="B408" s="2"/>
      <c r="C408" s="202"/>
      <c r="D408" s="202"/>
      <c r="E408" s="202"/>
      <c r="F408" s="2"/>
      <c r="G408" s="4"/>
      <c r="H408" s="4"/>
      <c r="I408" s="4"/>
    </row>
    <row r="409" spans="1:9" x14ac:dyDescent="0.2">
      <c r="A409" s="2"/>
      <c r="B409" s="2"/>
      <c r="C409" s="202"/>
      <c r="D409" s="202"/>
      <c r="E409" s="202"/>
      <c r="F409" s="2"/>
      <c r="G409" s="4"/>
      <c r="H409" s="4"/>
      <c r="I409" s="4"/>
    </row>
    <row r="410" spans="1:9" x14ac:dyDescent="0.2">
      <c r="A410" s="2"/>
      <c r="B410" s="2"/>
      <c r="C410" s="202"/>
      <c r="D410" s="202"/>
      <c r="E410" s="202"/>
      <c r="F410" s="2"/>
      <c r="G410" s="4"/>
      <c r="H410" s="4"/>
      <c r="I410" s="4"/>
    </row>
    <row r="411" spans="1:9" x14ac:dyDescent="0.2">
      <c r="A411" s="2"/>
      <c r="B411" s="2"/>
      <c r="C411" s="202"/>
      <c r="D411" s="202"/>
      <c r="E411" s="202"/>
      <c r="F411" s="2"/>
      <c r="G411" s="4"/>
      <c r="H411" s="4"/>
      <c r="I411" s="4"/>
    </row>
    <row r="412" spans="1:9" x14ac:dyDescent="0.2">
      <c r="A412" s="2"/>
      <c r="B412" s="2"/>
      <c r="C412" s="202"/>
      <c r="D412" s="202"/>
      <c r="E412" s="202"/>
      <c r="F412" s="2"/>
      <c r="G412" s="4"/>
      <c r="H412" s="4"/>
      <c r="I412" s="4"/>
    </row>
    <row r="413" spans="1:9" x14ac:dyDescent="0.2">
      <c r="A413" s="2"/>
      <c r="B413" s="2"/>
      <c r="C413" s="202"/>
      <c r="D413" s="202"/>
      <c r="E413" s="202"/>
      <c r="F413" s="2"/>
      <c r="G413" s="4"/>
      <c r="H413" s="4"/>
      <c r="I413" s="4"/>
    </row>
    <row r="414" spans="1:9" x14ac:dyDescent="0.2">
      <c r="A414" s="2"/>
      <c r="B414" s="2"/>
      <c r="C414" s="202"/>
      <c r="D414" s="202"/>
      <c r="E414" s="202"/>
      <c r="F414" s="2"/>
      <c r="G414" s="4"/>
      <c r="H414" s="4"/>
      <c r="I414" s="4"/>
    </row>
    <row r="415" spans="1:9" x14ac:dyDescent="0.2">
      <c r="A415" s="2"/>
      <c r="B415" s="2"/>
      <c r="C415" s="202"/>
      <c r="D415" s="202"/>
      <c r="E415" s="202"/>
      <c r="F415" s="2"/>
      <c r="G415" s="4"/>
      <c r="H415" s="4"/>
      <c r="I415" s="4"/>
    </row>
    <row r="416" spans="1:9" x14ac:dyDescent="0.2">
      <c r="A416" s="2"/>
      <c r="B416" s="2"/>
      <c r="C416" s="202"/>
      <c r="D416" s="202"/>
      <c r="E416" s="202"/>
      <c r="F416" s="2"/>
      <c r="G416" s="4"/>
      <c r="H416" s="4"/>
      <c r="I416" s="4"/>
    </row>
    <row r="417" spans="1:9" x14ac:dyDescent="0.2">
      <c r="A417" s="2"/>
      <c r="B417" s="2"/>
      <c r="C417" s="202"/>
      <c r="D417" s="202"/>
      <c r="E417" s="202"/>
      <c r="F417" s="2"/>
      <c r="G417" s="4"/>
      <c r="H417" s="4"/>
      <c r="I417" s="4"/>
    </row>
    <row r="418" spans="1:9" x14ac:dyDescent="0.2">
      <c r="A418" s="2"/>
      <c r="B418" s="2"/>
      <c r="C418" s="202"/>
      <c r="D418" s="202"/>
      <c r="E418" s="202"/>
      <c r="F418" s="2"/>
      <c r="G418" s="4"/>
      <c r="H418" s="4"/>
      <c r="I418" s="4"/>
    </row>
    <row r="419" spans="1:9" x14ac:dyDescent="0.2">
      <c r="A419" s="2"/>
      <c r="B419" s="2"/>
      <c r="C419" s="202"/>
      <c r="D419" s="202"/>
      <c r="E419" s="202"/>
      <c r="F419" s="2"/>
      <c r="G419" s="4"/>
      <c r="H419" s="4"/>
      <c r="I419" s="4"/>
    </row>
    <row r="420" spans="1:9" x14ac:dyDescent="0.2">
      <c r="A420" s="2"/>
      <c r="B420" s="2"/>
      <c r="C420" s="202"/>
      <c r="D420" s="202"/>
      <c r="E420" s="202"/>
      <c r="F420" s="2"/>
      <c r="G420" s="4"/>
      <c r="H420" s="4"/>
      <c r="I420" s="4"/>
    </row>
    <row r="421" spans="1:9" x14ac:dyDescent="0.2">
      <c r="A421" s="2"/>
      <c r="B421" s="2"/>
      <c r="C421" s="202"/>
      <c r="D421" s="202"/>
      <c r="E421" s="202"/>
      <c r="F421" s="2"/>
      <c r="G421" s="4"/>
      <c r="H421" s="4"/>
      <c r="I421" s="4"/>
    </row>
    <row r="422" spans="1:9" x14ac:dyDescent="0.2">
      <c r="A422" s="2"/>
      <c r="B422" s="2"/>
      <c r="C422" s="202"/>
      <c r="D422" s="202"/>
      <c r="E422" s="202"/>
      <c r="F422" s="2"/>
      <c r="G422" s="4"/>
      <c r="H422" s="4"/>
      <c r="I422" s="4"/>
    </row>
    <row r="423" spans="1:9" x14ac:dyDescent="0.2">
      <c r="A423" s="2"/>
      <c r="B423" s="2"/>
      <c r="C423" s="202"/>
      <c r="D423" s="202"/>
      <c r="E423" s="202"/>
      <c r="F423" s="2"/>
      <c r="G423" s="4"/>
      <c r="H423" s="4"/>
      <c r="I423" s="4"/>
    </row>
    <row r="424" spans="1:9" x14ac:dyDescent="0.2">
      <c r="A424" s="2"/>
      <c r="B424" s="2"/>
      <c r="C424" s="202"/>
      <c r="D424" s="202"/>
      <c r="E424" s="202"/>
      <c r="F424" s="2"/>
      <c r="G424" s="4"/>
      <c r="H424" s="4"/>
      <c r="I424" s="4"/>
    </row>
    <row r="425" spans="1:9" x14ac:dyDescent="0.2">
      <c r="A425" s="2"/>
      <c r="B425" s="2"/>
      <c r="C425" s="202"/>
      <c r="D425" s="202"/>
      <c r="E425" s="202"/>
      <c r="F425" s="2"/>
      <c r="G425" s="4"/>
      <c r="H425" s="4"/>
      <c r="I425" s="4"/>
    </row>
    <row r="426" spans="1:9" x14ac:dyDescent="0.2">
      <c r="A426" s="2"/>
      <c r="B426" s="2"/>
      <c r="C426" s="202"/>
      <c r="D426" s="202"/>
      <c r="E426" s="202"/>
      <c r="F426" s="2"/>
      <c r="G426" s="4"/>
      <c r="H426" s="4"/>
      <c r="I426" s="4"/>
    </row>
    <row r="427" spans="1:9" x14ac:dyDescent="0.2">
      <c r="A427" s="2"/>
      <c r="B427" s="2"/>
      <c r="C427" s="202"/>
      <c r="D427" s="202"/>
      <c r="E427" s="202"/>
      <c r="F427" s="2"/>
      <c r="G427" s="4"/>
      <c r="H427" s="4"/>
      <c r="I427" s="4"/>
    </row>
    <row r="428" spans="1:9" x14ac:dyDescent="0.2">
      <c r="A428" s="2"/>
      <c r="B428" s="2"/>
      <c r="C428" s="202"/>
      <c r="D428" s="202"/>
      <c r="E428" s="202"/>
      <c r="F428" s="2"/>
      <c r="G428" s="4"/>
      <c r="H428" s="4"/>
      <c r="I428" s="4"/>
    </row>
    <row r="429" spans="1:9" x14ac:dyDescent="0.2">
      <c r="A429" s="2"/>
      <c r="B429" s="2"/>
      <c r="C429" s="202"/>
      <c r="D429" s="202"/>
      <c r="E429" s="202"/>
      <c r="F429" s="2"/>
      <c r="G429" s="4"/>
      <c r="H429" s="4"/>
      <c r="I429" s="4"/>
    </row>
    <row r="430" spans="1:9" x14ac:dyDescent="0.2">
      <c r="A430" s="2"/>
      <c r="B430" s="2"/>
      <c r="C430" s="202"/>
      <c r="D430" s="202"/>
      <c r="E430" s="202"/>
      <c r="F430" s="2"/>
      <c r="G430" s="4"/>
      <c r="H430" s="4"/>
      <c r="I430" s="4"/>
    </row>
    <row r="431" spans="1:9" x14ac:dyDescent="0.2">
      <c r="A431" s="2"/>
      <c r="B431" s="2"/>
      <c r="C431" s="202"/>
      <c r="D431" s="202"/>
      <c r="E431" s="202"/>
      <c r="F431" s="2"/>
      <c r="G431" s="4"/>
      <c r="H431" s="4"/>
      <c r="I431" s="4"/>
    </row>
    <row r="432" spans="1:9" x14ac:dyDescent="0.2">
      <c r="A432" s="2"/>
      <c r="B432" s="2"/>
      <c r="C432" s="202"/>
      <c r="D432" s="202"/>
      <c r="E432" s="202"/>
      <c r="F432" s="2"/>
      <c r="G432" s="4"/>
      <c r="H432" s="4"/>
      <c r="I432" s="4"/>
    </row>
    <row r="433" spans="1:9" x14ac:dyDescent="0.2">
      <c r="A433" s="2"/>
      <c r="B433" s="2"/>
      <c r="C433" s="202"/>
      <c r="D433" s="202"/>
      <c r="E433" s="202"/>
      <c r="F433" s="2"/>
      <c r="G433" s="4"/>
      <c r="H433" s="4"/>
      <c r="I433" s="4"/>
    </row>
    <row r="434" spans="1:9" x14ac:dyDescent="0.2">
      <c r="A434" s="2"/>
      <c r="B434" s="2"/>
      <c r="C434" s="202"/>
      <c r="D434" s="202"/>
      <c r="E434" s="202"/>
      <c r="F434" s="2"/>
      <c r="G434" s="4"/>
      <c r="H434" s="4"/>
      <c r="I434" s="4"/>
    </row>
    <row r="435" spans="1:9" x14ac:dyDescent="0.2">
      <c r="A435" s="2"/>
      <c r="B435" s="2"/>
      <c r="C435" s="202"/>
      <c r="D435" s="202"/>
      <c r="E435" s="202"/>
      <c r="F435" s="2"/>
      <c r="G435" s="4"/>
      <c r="H435" s="4"/>
      <c r="I435" s="4"/>
    </row>
    <row r="436" spans="1:9" x14ac:dyDescent="0.2">
      <c r="A436" s="2"/>
      <c r="B436" s="2"/>
      <c r="C436" s="202"/>
      <c r="D436" s="202"/>
      <c r="E436" s="202"/>
      <c r="F436" s="2"/>
      <c r="G436" s="4"/>
      <c r="H436" s="4"/>
      <c r="I436" s="4"/>
    </row>
    <row r="437" spans="1:9" x14ac:dyDescent="0.2">
      <c r="A437" s="2"/>
      <c r="B437" s="2"/>
      <c r="C437" s="202"/>
      <c r="D437" s="202"/>
      <c r="E437" s="202"/>
      <c r="F437" s="2"/>
      <c r="G437" s="4"/>
      <c r="H437" s="4"/>
      <c r="I437" s="4"/>
    </row>
    <row r="438" spans="1:9" x14ac:dyDescent="0.2">
      <c r="A438" s="2"/>
      <c r="B438" s="2"/>
      <c r="C438" s="202"/>
      <c r="D438" s="202"/>
      <c r="E438" s="202"/>
      <c r="F438" s="2"/>
      <c r="G438" s="4"/>
      <c r="H438" s="4"/>
      <c r="I438" s="4"/>
    </row>
    <row r="439" spans="1:9" x14ac:dyDescent="0.2">
      <c r="A439" s="2"/>
      <c r="B439" s="2"/>
      <c r="C439" s="202"/>
      <c r="D439" s="202"/>
      <c r="E439" s="202"/>
      <c r="F439" s="2"/>
      <c r="G439" s="4"/>
      <c r="H439" s="4"/>
      <c r="I439" s="4"/>
    </row>
    <row r="440" spans="1:9" x14ac:dyDescent="0.2">
      <c r="A440" s="2"/>
      <c r="B440" s="2"/>
      <c r="C440" s="202"/>
      <c r="D440" s="202"/>
      <c r="E440" s="202"/>
      <c r="F440" s="2"/>
      <c r="G440" s="4"/>
      <c r="H440" s="4"/>
      <c r="I440" s="4"/>
    </row>
    <row r="441" spans="1:9" x14ac:dyDescent="0.2">
      <c r="A441" s="2"/>
      <c r="B441" s="2"/>
      <c r="C441" s="202"/>
      <c r="D441" s="202"/>
      <c r="E441" s="202"/>
      <c r="F441" s="2"/>
      <c r="G441" s="4"/>
      <c r="H441" s="4"/>
      <c r="I441" s="4"/>
    </row>
    <row r="442" spans="1:9" x14ac:dyDescent="0.2">
      <c r="A442" s="2"/>
      <c r="B442" s="2"/>
      <c r="C442" s="202"/>
      <c r="D442" s="202"/>
      <c r="E442" s="202"/>
      <c r="F442" s="2"/>
      <c r="G442" s="4"/>
      <c r="H442" s="4"/>
      <c r="I442" s="4"/>
    </row>
    <row r="443" spans="1:9" x14ac:dyDescent="0.2">
      <c r="A443" s="2"/>
      <c r="B443" s="2"/>
      <c r="C443" s="202"/>
      <c r="D443" s="202"/>
      <c r="E443" s="202"/>
      <c r="F443" s="2"/>
      <c r="G443" s="4"/>
      <c r="H443" s="4"/>
      <c r="I443" s="4"/>
    </row>
    <row r="444" spans="1:9" x14ac:dyDescent="0.2">
      <c r="A444" s="2"/>
      <c r="B444" s="2"/>
      <c r="C444" s="202"/>
      <c r="D444" s="202"/>
      <c r="E444" s="202"/>
      <c r="F444" s="2"/>
      <c r="G444" s="4"/>
      <c r="H444" s="4"/>
      <c r="I444" s="4"/>
    </row>
    <row r="445" spans="1:9" x14ac:dyDescent="0.2">
      <c r="A445" s="2"/>
      <c r="B445" s="2"/>
      <c r="C445" s="202"/>
      <c r="D445" s="202"/>
      <c r="E445" s="202"/>
      <c r="F445" s="2"/>
      <c r="G445" s="4"/>
      <c r="H445" s="4"/>
      <c r="I445" s="4"/>
    </row>
    <row r="446" spans="1:9" x14ac:dyDescent="0.2">
      <c r="A446" s="2"/>
      <c r="B446" s="2"/>
      <c r="C446" s="202"/>
      <c r="D446" s="202"/>
      <c r="E446" s="202"/>
      <c r="F446" s="2"/>
      <c r="G446" s="4"/>
      <c r="H446" s="4"/>
      <c r="I446" s="4"/>
    </row>
    <row r="447" spans="1:9" x14ac:dyDescent="0.2">
      <c r="A447" s="2"/>
      <c r="B447" s="2"/>
      <c r="C447" s="202"/>
      <c r="D447" s="202"/>
      <c r="E447" s="202"/>
      <c r="F447" s="2"/>
      <c r="G447" s="4"/>
      <c r="H447" s="4"/>
      <c r="I447" s="4"/>
    </row>
    <row r="448" spans="1:9" x14ac:dyDescent="0.2">
      <c r="A448" s="2"/>
      <c r="B448" s="2"/>
      <c r="C448" s="202"/>
      <c r="D448" s="202"/>
      <c r="E448" s="202"/>
      <c r="F448" s="2"/>
      <c r="G448" s="4"/>
      <c r="H448" s="4"/>
      <c r="I448" s="4"/>
    </row>
    <row r="449" spans="1:9" x14ac:dyDescent="0.2">
      <c r="A449" s="2"/>
      <c r="B449" s="2"/>
      <c r="C449" s="202"/>
      <c r="D449" s="202"/>
      <c r="E449" s="202"/>
      <c r="F449" s="2"/>
      <c r="G449" s="4"/>
      <c r="H449" s="4"/>
      <c r="I449" s="4"/>
    </row>
    <row r="450" spans="1:9" x14ac:dyDescent="0.2">
      <c r="A450" s="2"/>
      <c r="B450" s="2"/>
      <c r="C450" s="202"/>
      <c r="D450" s="202"/>
      <c r="E450" s="202"/>
      <c r="F450" s="2"/>
      <c r="G450" s="4"/>
      <c r="H450" s="4"/>
      <c r="I450" s="4"/>
    </row>
    <row r="451" spans="1:9" x14ac:dyDescent="0.2">
      <c r="A451" s="2"/>
      <c r="B451" s="2"/>
      <c r="C451" s="202"/>
      <c r="D451" s="202"/>
      <c r="E451" s="202"/>
      <c r="F451" s="2"/>
      <c r="G451" s="4"/>
      <c r="H451" s="4"/>
      <c r="I451" s="4"/>
    </row>
    <row r="452" spans="1:9" x14ac:dyDescent="0.2">
      <c r="A452" s="2"/>
      <c r="B452" s="2"/>
      <c r="C452" s="202"/>
      <c r="D452" s="202"/>
      <c r="E452" s="202"/>
      <c r="F452" s="2"/>
      <c r="G452" s="4"/>
      <c r="H452" s="4"/>
      <c r="I452" s="4"/>
    </row>
    <row r="453" spans="1:9" x14ac:dyDescent="0.2">
      <c r="A453" s="2"/>
      <c r="B453" s="2"/>
      <c r="C453" s="202"/>
      <c r="D453" s="202"/>
      <c r="E453" s="202"/>
      <c r="F453" s="2"/>
      <c r="G453" s="4"/>
      <c r="H453" s="4"/>
      <c r="I453" s="4"/>
    </row>
    <row r="454" spans="1:9" x14ac:dyDescent="0.2">
      <c r="A454" s="2"/>
      <c r="B454" s="2"/>
      <c r="C454" s="202"/>
      <c r="D454" s="202"/>
      <c r="E454" s="202"/>
      <c r="F454" s="2"/>
      <c r="G454" s="4"/>
      <c r="H454" s="4"/>
      <c r="I454" s="4"/>
    </row>
    <row r="455" spans="1:9" x14ac:dyDescent="0.2">
      <c r="A455" s="2"/>
      <c r="B455" s="2"/>
      <c r="C455" s="202"/>
      <c r="D455" s="202"/>
      <c r="E455" s="202"/>
      <c r="F455" s="2"/>
      <c r="G455" s="4"/>
      <c r="H455" s="4"/>
      <c r="I455" s="4"/>
    </row>
    <row r="456" spans="1:9" x14ac:dyDescent="0.2">
      <c r="A456" s="2"/>
      <c r="B456" s="2"/>
      <c r="C456" s="202"/>
      <c r="D456" s="202"/>
      <c r="E456" s="202"/>
      <c r="F456" s="2"/>
      <c r="G456" s="4"/>
      <c r="H456" s="4"/>
      <c r="I456" s="4"/>
    </row>
    <row r="457" spans="1:9" x14ac:dyDescent="0.2">
      <c r="A457" s="2"/>
      <c r="B457" s="2"/>
      <c r="C457" s="202"/>
      <c r="D457" s="202"/>
      <c r="E457" s="202"/>
      <c r="F457" s="2"/>
      <c r="G457" s="4"/>
      <c r="H457" s="4"/>
      <c r="I457" s="4"/>
    </row>
    <row r="458" spans="1:9" x14ac:dyDescent="0.2">
      <c r="A458" s="2"/>
      <c r="B458" s="2"/>
      <c r="C458" s="202"/>
      <c r="D458" s="202"/>
      <c r="E458" s="202"/>
      <c r="F458" s="2"/>
      <c r="G458" s="4"/>
      <c r="H458" s="4"/>
      <c r="I458" s="4"/>
    </row>
    <row r="459" spans="1:9" x14ac:dyDescent="0.2">
      <c r="A459" s="2"/>
      <c r="B459" s="2"/>
      <c r="C459" s="202"/>
      <c r="D459" s="202"/>
      <c r="E459" s="202"/>
      <c r="F459" s="2"/>
      <c r="G459" s="4"/>
      <c r="H459" s="4"/>
      <c r="I459" s="4"/>
    </row>
    <row r="460" spans="1:9" x14ac:dyDescent="0.2">
      <c r="A460" s="2"/>
      <c r="B460" s="2"/>
      <c r="C460" s="202"/>
      <c r="D460" s="202"/>
      <c r="E460" s="202"/>
      <c r="F460" s="2"/>
      <c r="G460" s="4"/>
      <c r="H460" s="4"/>
      <c r="I460" s="4"/>
    </row>
    <row r="461" spans="1:9" x14ac:dyDescent="0.2">
      <c r="A461" s="2"/>
      <c r="B461" s="2"/>
      <c r="C461" s="202"/>
      <c r="D461" s="202"/>
      <c r="E461" s="202"/>
      <c r="F461" s="2"/>
      <c r="G461" s="4"/>
      <c r="H461" s="4"/>
      <c r="I461" s="4"/>
    </row>
    <row r="462" spans="1:9" x14ac:dyDescent="0.2">
      <c r="A462" s="2"/>
      <c r="B462" s="2"/>
      <c r="C462" s="202"/>
      <c r="D462" s="202"/>
      <c r="E462" s="202"/>
      <c r="F462" s="2"/>
      <c r="G462" s="4"/>
      <c r="H462" s="4"/>
      <c r="I462" s="4"/>
    </row>
    <row r="463" spans="1:9" x14ac:dyDescent="0.2">
      <c r="A463" s="2"/>
      <c r="B463" s="2"/>
      <c r="C463" s="202"/>
      <c r="D463" s="202"/>
      <c r="E463" s="202"/>
      <c r="F463" s="2"/>
      <c r="G463" s="4"/>
      <c r="H463" s="4"/>
      <c r="I463" s="4"/>
    </row>
    <row r="464" spans="1:9" x14ac:dyDescent="0.2">
      <c r="A464" s="2"/>
      <c r="B464" s="2"/>
      <c r="C464" s="202"/>
      <c r="D464" s="202"/>
      <c r="E464" s="202"/>
      <c r="F464" s="2"/>
      <c r="G464" s="4"/>
      <c r="H464" s="4"/>
      <c r="I464" s="4"/>
    </row>
    <row r="465" spans="1:9" x14ac:dyDescent="0.2">
      <c r="A465" s="2"/>
      <c r="B465" s="2"/>
      <c r="C465" s="202"/>
      <c r="D465" s="202"/>
      <c r="E465" s="202"/>
      <c r="F465" s="2"/>
      <c r="G465" s="4"/>
      <c r="H465" s="4"/>
      <c r="I465" s="4"/>
    </row>
    <row r="466" spans="1:9" x14ac:dyDescent="0.2">
      <c r="A466" s="2"/>
      <c r="B466" s="2"/>
      <c r="C466" s="202"/>
      <c r="D466" s="202"/>
      <c r="E466" s="202"/>
      <c r="F466" s="2"/>
      <c r="G466" s="4"/>
      <c r="H466" s="4"/>
      <c r="I466" s="4"/>
    </row>
    <row r="467" spans="1:9" x14ac:dyDescent="0.2">
      <c r="A467" s="2"/>
      <c r="B467" s="2"/>
      <c r="C467" s="202"/>
      <c r="D467" s="202"/>
      <c r="E467" s="202"/>
      <c r="F467" s="2"/>
      <c r="G467" s="4"/>
      <c r="H467" s="4"/>
      <c r="I467" s="4"/>
    </row>
    <row r="468" spans="1:9" x14ac:dyDescent="0.2">
      <c r="A468" s="2"/>
      <c r="B468" s="2"/>
      <c r="C468" s="202"/>
      <c r="D468" s="202"/>
      <c r="E468" s="202"/>
      <c r="F468" s="2"/>
      <c r="G468" s="4"/>
      <c r="H468" s="4"/>
      <c r="I468" s="4"/>
    </row>
    <row r="469" spans="1:9" x14ac:dyDescent="0.2">
      <c r="A469" s="2"/>
      <c r="B469" s="2"/>
      <c r="C469" s="202"/>
      <c r="D469" s="202"/>
      <c r="E469" s="202"/>
      <c r="F469" s="2"/>
      <c r="G469" s="4"/>
      <c r="H469" s="4"/>
      <c r="I469" s="4"/>
    </row>
    <row r="470" spans="1:9" x14ac:dyDescent="0.2">
      <c r="A470" s="2"/>
      <c r="B470" s="2"/>
      <c r="C470" s="202"/>
      <c r="D470" s="202"/>
      <c r="E470" s="202"/>
      <c r="F470" s="2"/>
      <c r="G470" s="4"/>
      <c r="H470" s="4"/>
      <c r="I470" s="4"/>
    </row>
    <row r="471" spans="1:9" x14ac:dyDescent="0.2">
      <c r="A471" s="2"/>
      <c r="B471" s="2"/>
      <c r="C471" s="202"/>
      <c r="D471" s="202"/>
      <c r="E471" s="202"/>
      <c r="F471" s="2"/>
      <c r="G471" s="4"/>
      <c r="H471" s="4"/>
      <c r="I471" s="4"/>
    </row>
    <row r="472" spans="1:9" x14ac:dyDescent="0.2">
      <c r="A472" s="2"/>
      <c r="B472" s="2"/>
      <c r="C472" s="202"/>
      <c r="D472" s="202"/>
      <c r="E472" s="202"/>
      <c r="F472" s="2"/>
      <c r="G472" s="4"/>
      <c r="H472" s="4"/>
      <c r="I472" s="4"/>
    </row>
    <row r="473" spans="1:9" x14ac:dyDescent="0.2">
      <c r="A473" s="2"/>
      <c r="B473" s="2"/>
      <c r="C473" s="202"/>
      <c r="D473" s="202"/>
      <c r="E473" s="202"/>
      <c r="F473" s="2"/>
      <c r="G473" s="4"/>
      <c r="H473" s="4"/>
      <c r="I473" s="4"/>
    </row>
    <row r="474" spans="1:9" x14ac:dyDescent="0.2">
      <c r="A474" s="2"/>
      <c r="B474" s="2"/>
      <c r="C474" s="202"/>
      <c r="D474" s="202"/>
      <c r="E474" s="202"/>
      <c r="F474" s="2"/>
      <c r="G474" s="4"/>
      <c r="H474" s="4"/>
      <c r="I474" s="4"/>
    </row>
    <row r="475" spans="1:9" x14ac:dyDescent="0.2">
      <c r="A475" s="2"/>
      <c r="B475" s="2"/>
      <c r="C475" s="202"/>
      <c r="D475" s="202"/>
      <c r="E475" s="202"/>
      <c r="F475" s="2"/>
      <c r="G475" s="4"/>
      <c r="H475" s="4"/>
      <c r="I475" s="4"/>
    </row>
    <row r="476" spans="1:9" x14ac:dyDescent="0.2">
      <c r="A476" s="2"/>
      <c r="B476" s="2"/>
      <c r="C476" s="202"/>
      <c r="D476" s="202"/>
      <c r="E476" s="202"/>
      <c r="F476" s="2"/>
      <c r="G476" s="4"/>
      <c r="H476" s="4"/>
      <c r="I476" s="4"/>
    </row>
    <row r="477" spans="1:9" x14ac:dyDescent="0.2">
      <c r="A477" s="2"/>
      <c r="B477" s="2"/>
      <c r="C477" s="202"/>
      <c r="D477" s="202"/>
      <c r="E477" s="202"/>
      <c r="F477" s="2"/>
      <c r="G477" s="4"/>
      <c r="H477" s="4"/>
      <c r="I477" s="4"/>
    </row>
    <row r="478" spans="1:9" x14ac:dyDescent="0.2">
      <c r="A478" s="2"/>
      <c r="B478" s="2"/>
      <c r="C478" s="202"/>
      <c r="D478" s="202"/>
      <c r="E478" s="202"/>
      <c r="F478" s="2"/>
      <c r="G478" s="4"/>
      <c r="H478" s="4"/>
      <c r="I478" s="4"/>
    </row>
    <row r="479" spans="1:9" x14ac:dyDescent="0.2">
      <c r="A479" s="2"/>
      <c r="B479" s="2"/>
      <c r="C479" s="202"/>
      <c r="D479" s="202"/>
      <c r="E479" s="202"/>
      <c r="F479" s="2"/>
      <c r="G479" s="4"/>
      <c r="H479" s="4"/>
      <c r="I479" s="4"/>
    </row>
    <row r="480" spans="1:9" x14ac:dyDescent="0.2">
      <c r="A480" s="2"/>
      <c r="B480" s="2"/>
      <c r="C480" s="202"/>
      <c r="D480" s="202"/>
      <c r="E480" s="202"/>
      <c r="F480" s="2"/>
      <c r="G480" s="4"/>
      <c r="H480" s="4"/>
      <c r="I480" s="4"/>
    </row>
    <row r="481" spans="1:9" x14ac:dyDescent="0.2">
      <c r="A481" s="2"/>
      <c r="B481" s="2"/>
      <c r="C481" s="202"/>
      <c r="D481" s="202"/>
      <c r="E481" s="202"/>
      <c r="F481" s="2"/>
      <c r="G481" s="4"/>
      <c r="H481" s="4"/>
      <c r="I481" s="4"/>
    </row>
    <row r="482" spans="1:9" x14ac:dyDescent="0.2">
      <c r="A482" s="2"/>
      <c r="B482" s="2"/>
      <c r="C482" s="202"/>
      <c r="D482" s="202"/>
      <c r="E482" s="202"/>
      <c r="F482" s="2"/>
      <c r="G482" s="4"/>
      <c r="H482" s="4"/>
      <c r="I482" s="4"/>
    </row>
    <row r="483" spans="1:9" x14ac:dyDescent="0.2">
      <c r="A483" s="2"/>
      <c r="B483" s="2"/>
      <c r="C483" s="202"/>
      <c r="D483" s="202"/>
      <c r="E483" s="202"/>
      <c r="F483" s="2"/>
      <c r="G483" s="4"/>
      <c r="H483" s="4"/>
      <c r="I483" s="4"/>
    </row>
    <row r="484" spans="1:9" x14ac:dyDescent="0.2">
      <c r="A484" s="2"/>
      <c r="B484" s="2"/>
      <c r="C484" s="202"/>
      <c r="D484" s="202"/>
      <c r="E484" s="202"/>
      <c r="F484" s="2"/>
      <c r="G484" s="4"/>
      <c r="H484" s="4"/>
      <c r="I484" s="4"/>
    </row>
    <row r="485" spans="1:9" x14ac:dyDescent="0.2">
      <c r="A485" s="2"/>
      <c r="B485" s="2"/>
      <c r="C485" s="202"/>
      <c r="D485" s="202"/>
      <c r="E485" s="202"/>
      <c r="F485" s="2"/>
      <c r="G485" s="4"/>
      <c r="H485" s="4"/>
      <c r="I485" s="4"/>
    </row>
    <row r="486" spans="1:9" x14ac:dyDescent="0.2">
      <c r="A486" s="2"/>
      <c r="B486" s="2"/>
      <c r="C486" s="202"/>
      <c r="D486" s="202"/>
      <c r="E486" s="202"/>
      <c r="F486" s="2"/>
      <c r="G486" s="4"/>
      <c r="H486" s="4"/>
      <c r="I486" s="4"/>
    </row>
    <row r="487" spans="1:9" x14ac:dyDescent="0.2">
      <c r="A487" s="2"/>
      <c r="B487" s="2"/>
      <c r="C487" s="202"/>
      <c r="D487" s="202"/>
      <c r="E487" s="202"/>
      <c r="F487" s="2"/>
      <c r="G487" s="4"/>
      <c r="H487" s="4"/>
      <c r="I487" s="4"/>
    </row>
    <row r="488" spans="1:9" x14ac:dyDescent="0.2">
      <c r="A488" s="2"/>
      <c r="B488" s="2"/>
      <c r="C488" s="202"/>
      <c r="D488" s="202"/>
      <c r="E488" s="202"/>
      <c r="F488" s="2"/>
      <c r="G488" s="4"/>
      <c r="H488" s="4"/>
      <c r="I488" s="4"/>
    </row>
    <row r="489" spans="1:9" x14ac:dyDescent="0.2">
      <c r="A489" s="2"/>
      <c r="B489" s="2"/>
      <c r="C489" s="202"/>
      <c r="D489" s="202"/>
      <c r="E489" s="202"/>
      <c r="F489" s="2"/>
      <c r="G489" s="4"/>
      <c r="H489" s="4"/>
      <c r="I489" s="4"/>
    </row>
    <row r="490" spans="1:9" x14ac:dyDescent="0.2">
      <c r="A490" s="2"/>
      <c r="B490" s="2"/>
      <c r="C490" s="202"/>
      <c r="D490" s="202"/>
      <c r="E490" s="202"/>
      <c r="F490" s="2"/>
      <c r="G490" s="4"/>
      <c r="H490" s="4"/>
      <c r="I490" s="4"/>
    </row>
    <row r="491" spans="1:9" x14ac:dyDescent="0.2">
      <c r="A491" s="2"/>
      <c r="B491" s="2"/>
      <c r="C491" s="202"/>
      <c r="D491" s="202"/>
      <c r="E491" s="202"/>
      <c r="F491" s="2"/>
      <c r="G491" s="4"/>
      <c r="H491" s="4"/>
      <c r="I491" s="4"/>
    </row>
    <row r="492" spans="1:9" x14ac:dyDescent="0.2">
      <c r="A492" s="2"/>
      <c r="B492" s="2"/>
      <c r="C492" s="202"/>
      <c r="D492" s="202"/>
      <c r="E492" s="202"/>
      <c r="F492" s="2"/>
      <c r="G492" s="4"/>
      <c r="H492" s="4"/>
      <c r="I492" s="4"/>
    </row>
    <row r="493" spans="1:9" x14ac:dyDescent="0.2">
      <c r="A493" s="2"/>
      <c r="B493" s="2"/>
      <c r="C493" s="202"/>
      <c r="D493" s="202"/>
      <c r="E493" s="202"/>
      <c r="F493" s="2"/>
      <c r="G493" s="4"/>
      <c r="H493" s="4"/>
      <c r="I493" s="4"/>
    </row>
    <row r="494" spans="1:9" x14ac:dyDescent="0.2">
      <c r="A494" s="2"/>
      <c r="B494" s="2"/>
      <c r="C494" s="202"/>
      <c r="D494" s="202"/>
      <c r="E494" s="202"/>
      <c r="F494" s="2"/>
      <c r="G494" s="4"/>
      <c r="H494" s="4"/>
      <c r="I494" s="4"/>
    </row>
    <row r="495" spans="1:9" x14ac:dyDescent="0.2">
      <c r="A495" s="2"/>
      <c r="B495" s="2"/>
      <c r="C495" s="202"/>
      <c r="D495" s="202"/>
      <c r="E495" s="202"/>
      <c r="F495" s="2"/>
      <c r="G495" s="4"/>
      <c r="H495" s="4"/>
      <c r="I495" s="4"/>
    </row>
    <row r="496" spans="1:9" x14ac:dyDescent="0.2">
      <c r="A496" s="2"/>
      <c r="B496" s="2"/>
      <c r="C496" s="202"/>
      <c r="D496" s="202"/>
      <c r="E496" s="202"/>
      <c r="F496" s="2"/>
      <c r="G496" s="4"/>
      <c r="H496" s="4"/>
      <c r="I496" s="4"/>
    </row>
    <row r="497" spans="1:9" x14ac:dyDescent="0.2">
      <c r="A497" s="2"/>
      <c r="B497" s="2"/>
      <c r="C497" s="202"/>
      <c r="D497" s="202"/>
      <c r="E497" s="202"/>
      <c r="F497" s="2"/>
      <c r="G497" s="4"/>
      <c r="H497" s="4"/>
      <c r="I497" s="4"/>
    </row>
    <row r="498" spans="1:9" x14ac:dyDescent="0.2">
      <c r="A498" s="2"/>
      <c r="B498" s="2"/>
      <c r="C498" s="202"/>
      <c r="D498" s="202"/>
      <c r="E498" s="202"/>
      <c r="F498" s="2"/>
      <c r="G498" s="4"/>
      <c r="H498" s="4"/>
      <c r="I498" s="4"/>
    </row>
    <row r="499" spans="1:9" x14ac:dyDescent="0.2">
      <c r="A499" s="2"/>
      <c r="B499" s="2"/>
      <c r="C499" s="202"/>
      <c r="D499" s="202"/>
      <c r="E499" s="202"/>
      <c r="F499" s="2"/>
      <c r="G499" s="4"/>
      <c r="H499" s="4"/>
      <c r="I499" s="4"/>
    </row>
    <row r="500" spans="1:9" x14ac:dyDescent="0.2">
      <c r="A500" s="2"/>
      <c r="B500" s="2"/>
      <c r="C500" s="202"/>
      <c r="D500" s="202"/>
      <c r="E500" s="202"/>
      <c r="F500" s="2"/>
      <c r="G500" s="4"/>
      <c r="H500" s="4"/>
      <c r="I500" s="4"/>
    </row>
    <row r="501" spans="1:9" x14ac:dyDescent="0.2">
      <c r="A501" s="2"/>
      <c r="B501" s="2"/>
      <c r="C501" s="202"/>
      <c r="D501" s="202"/>
      <c r="E501" s="202"/>
      <c r="F501" s="2"/>
      <c r="G501" s="4"/>
      <c r="H501" s="4"/>
      <c r="I501" s="4"/>
    </row>
    <row r="502" spans="1:9" x14ac:dyDescent="0.2">
      <c r="A502" s="2"/>
      <c r="B502" s="2"/>
      <c r="C502" s="202"/>
      <c r="D502" s="202"/>
      <c r="E502" s="202"/>
      <c r="F502" s="2"/>
      <c r="G502" s="4"/>
      <c r="H502" s="4"/>
      <c r="I502" s="4"/>
    </row>
    <row r="503" spans="1:9" x14ac:dyDescent="0.2">
      <c r="A503" s="2"/>
      <c r="B503" s="2"/>
      <c r="C503" s="202"/>
      <c r="D503" s="202"/>
      <c r="E503" s="202"/>
      <c r="F503" s="2"/>
      <c r="G503" s="4"/>
      <c r="H503" s="4"/>
      <c r="I503" s="4"/>
    </row>
    <row r="504" spans="1:9" x14ac:dyDescent="0.2">
      <c r="A504" s="2"/>
      <c r="B504" s="2"/>
      <c r="C504" s="202"/>
      <c r="D504" s="202"/>
      <c r="E504" s="202"/>
      <c r="F504" s="2"/>
      <c r="G504" s="4"/>
      <c r="H504" s="4"/>
      <c r="I504" s="4"/>
    </row>
    <row r="505" spans="1:9" x14ac:dyDescent="0.2">
      <c r="A505" s="2"/>
      <c r="B505" s="2"/>
      <c r="C505" s="202"/>
      <c r="D505" s="202"/>
      <c r="E505" s="202"/>
      <c r="F505" s="2"/>
      <c r="G505" s="4"/>
      <c r="H505" s="4"/>
      <c r="I505" s="4"/>
    </row>
    <row r="506" spans="1:9" x14ac:dyDescent="0.2">
      <c r="A506" s="2"/>
      <c r="B506" s="2"/>
      <c r="C506" s="202"/>
      <c r="D506" s="202"/>
      <c r="E506" s="202"/>
      <c r="F506" s="2"/>
      <c r="G506" s="4"/>
      <c r="H506" s="4"/>
      <c r="I506" s="4"/>
    </row>
    <row r="507" spans="1:9" x14ac:dyDescent="0.2">
      <c r="A507" s="2"/>
      <c r="B507" s="2"/>
      <c r="C507" s="202"/>
      <c r="D507" s="202"/>
      <c r="E507" s="202"/>
      <c r="F507" s="2"/>
      <c r="G507" s="4"/>
      <c r="H507" s="4"/>
      <c r="I507" s="4"/>
    </row>
    <row r="508" spans="1:9" x14ac:dyDescent="0.2">
      <c r="A508" s="2"/>
      <c r="B508" s="2"/>
      <c r="C508" s="202"/>
      <c r="D508" s="202"/>
      <c r="E508" s="202"/>
      <c r="F508" s="2"/>
      <c r="G508" s="4"/>
      <c r="H508" s="4"/>
      <c r="I508" s="4"/>
    </row>
    <row r="509" spans="1:9" x14ac:dyDescent="0.2">
      <c r="A509" s="2"/>
      <c r="B509" s="2"/>
      <c r="C509" s="202"/>
      <c r="D509" s="202"/>
      <c r="E509" s="202"/>
      <c r="F509" s="2"/>
      <c r="G509" s="4"/>
      <c r="H509" s="4"/>
      <c r="I509" s="4"/>
    </row>
    <row r="510" spans="1:9" x14ac:dyDescent="0.2">
      <c r="A510" s="2"/>
      <c r="B510" s="2"/>
      <c r="C510" s="202"/>
      <c r="D510" s="202"/>
      <c r="E510" s="202"/>
      <c r="F510" s="2"/>
      <c r="G510" s="4"/>
      <c r="H510" s="4"/>
      <c r="I510" s="4"/>
    </row>
    <row r="511" spans="1:9" x14ac:dyDescent="0.2">
      <c r="A511" s="2"/>
      <c r="B511" s="2"/>
      <c r="C511" s="202"/>
      <c r="D511" s="202"/>
      <c r="E511" s="202"/>
      <c r="F511" s="2"/>
      <c r="G511" s="4"/>
      <c r="H511" s="4"/>
      <c r="I511" s="4"/>
    </row>
    <row r="512" spans="1:9" x14ac:dyDescent="0.2">
      <c r="A512" s="2"/>
      <c r="B512" s="2"/>
      <c r="C512" s="202"/>
      <c r="D512" s="202"/>
      <c r="E512" s="202"/>
      <c r="F512" s="2"/>
      <c r="G512" s="4"/>
      <c r="H512" s="4"/>
      <c r="I512" s="4"/>
    </row>
    <row r="513" spans="1:9" x14ac:dyDescent="0.2">
      <c r="A513" s="2"/>
      <c r="B513" s="2"/>
      <c r="C513" s="202"/>
      <c r="D513" s="202"/>
      <c r="E513" s="202"/>
      <c r="F513" s="2"/>
      <c r="G513" s="4"/>
      <c r="H513" s="4"/>
      <c r="I513" s="4"/>
    </row>
    <row r="514" spans="1:9" x14ac:dyDescent="0.2">
      <c r="A514" s="2"/>
      <c r="B514" s="2"/>
      <c r="C514" s="202"/>
      <c r="D514" s="202"/>
      <c r="E514" s="202"/>
      <c r="F514" s="2"/>
      <c r="G514" s="4"/>
      <c r="H514" s="4"/>
      <c r="I514" s="4"/>
    </row>
    <row r="515" spans="1:9" x14ac:dyDescent="0.2">
      <c r="A515" s="2"/>
      <c r="B515" s="2"/>
      <c r="C515" s="202"/>
      <c r="D515" s="202"/>
      <c r="E515" s="202"/>
      <c r="F515" s="2"/>
      <c r="G515" s="4"/>
      <c r="H515" s="4"/>
      <c r="I515" s="4"/>
    </row>
    <row r="516" spans="1:9" x14ac:dyDescent="0.2">
      <c r="A516" s="2"/>
      <c r="B516" s="2"/>
      <c r="C516" s="202"/>
      <c r="D516" s="202"/>
      <c r="E516" s="202"/>
      <c r="F516" s="2"/>
      <c r="G516" s="4"/>
      <c r="H516" s="4"/>
      <c r="I516" s="4"/>
    </row>
    <row r="517" spans="1:9" x14ac:dyDescent="0.2">
      <c r="A517" s="2"/>
      <c r="B517" s="2"/>
      <c r="C517" s="202"/>
      <c r="D517" s="202"/>
      <c r="E517" s="202"/>
      <c r="F517" s="2"/>
      <c r="G517" s="4"/>
      <c r="H517" s="4"/>
      <c r="I517" s="4"/>
    </row>
    <row r="518" spans="1:9" x14ac:dyDescent="0.2">
      <c r="A518" s="2"/>
      <c r="B518" s="2"/>
      <c r="C518" s="202"/>
      <c r="D518" s="202"/>
      <c r="E518" s="202"/>
      <c r="F518" s="2"/>
      <c r="G518" s="4"/>
      <c r="H518" s="4"/>
      <c r="I518" s="4"/>
    </row>
    <row r="519" spans="1:9" x14ac:dyDescent="0.2">
      <c r="A519" s="2"/>
      <c r="B519" s="2"/>
      <c r="C519" s="202"/>
      <c r="D519" s="202"/>
      <c r="E519" s="202"/>
      <c r="F519" s="2"/>
      <c r="G519" s="4"/>
      <c r="H519" s="4"/>
      <c r="I519" s="4"/>
    </row>
    <row r="520" spans="1:9" x14ac:dyDescent="0.2">
      <c r="A520" s="2"/>
      <c r="B520" s="2"/>
      <c r="C520" s="202"/>
      <c r="D520" s="202"/>
      <c r="E520" s="202"/>
      <c r="F520" s="2"/>
      <c r="G520" s="4"/>
      <c r="H520" s="4"/>
      <c r="I520" s="4"/>
    </row>
    <row r="521" spans="1:9" x14ac:dyDescent="0.2">
      <c r="A521" s="2"/>
      <c r="B521" s="2"/>
      <c r="C521" s="202"/>
      <c r="D521" s="202"/>
      <c r="E521" s="202"/>
      <c r="F521" s="2"/>
      <c r="G521" s="4"/>
      <c r="H521" s="4"/>
      <c r="I521" s="4"/>
    </row>
    <row r="522" spans="1:9" x14ac:dyDescent="0.2">
      <c r="A522" s="2"/>
      <c r="B522" s="2"/>
      <c r="C522" s="202"/>
      <c r="D522" s="202"/>
      <c r="E522" s="202"/>
      <c r="F522" s="2"/>
      <c r="G522" s="4"/>
      <c r="H522" s="4"/>
      <c r="I522" s="4"/>
    </row>
    <row r="523" spans="1:9" x14ac:dyDescent="0.2">
      <c r="A523" s="2"/>
      <c r="B523" s="2"/>
      <c r="C523" s="202"/>
      <c r="D523" s="202"/>
      <c r="E523" s="202"/>
      <c r="F523" s="2"/>
      <c r="G523" s="4"/>
      <c r="H523" s="4"/>
      <c r="I523" s="4"/>
    </row>
    <row r="524" spans="1:9" x14ac:dyDescent="0.2">
      <c r="A524" s="2"/>
      <c r="B524" s="2"/>
      <c r="C524" s="202"/>
      <c r="D524" s="202"/>
      <c r="E524" s="202"/>
      <c r="F524" s="2"/>
      <c r="G524" s="4"/>
      <c r="H524" s="4"/>
      <c r="I524" s="4"/>
    </row>
    <row r="525" spans="1:9" x14ac:dyDescent="0.2">
      <c r="A525" s="2"/>
      <c r="B525" s="2"/>
      <c r="C525" s="202"/>
      <c r="D525" s="202"/>
      <c r="E525" s="202"/>
      <c r="F525" s="2"/>
      <c r="G525" s="4"/>
      <c r="H525" s="4"/>
      <c r="I525" s="4"/>
    </row>
    <row r="526" spans="1:9" x14ac:dyDescent="0.2">
      <c r="A526" s="2"/>
      <c r="B526" s="2"/>
      <c r="C526" s="202"/>
      <c r="D526" s="202"/>
      <c r="E526" s="202"/>
      <c r="F526" s="2"/>
      <c r="G526" s="4"/>
      <c r="H526" s="4"/>
      <c r="I526" s="4"/>
    </row>
    <row r="527" spans="1:9" x14ac:dyDescent="0.2">
      <c r="A527" s="2"/>
      <c r="B527" s="2"/>
      <c r="C527" s="202"/>
      <c r="D527" s="202"/>
      <c r="E527" s="202"/>
      <c r="F527" s="2"/>
      <c r="G527" s="4"/>
      <c r="H527" s="4"/>
      <c r="I527" s="4"/>
    </row>
    <row r="528" spans="1:9" x14ac:dyDescent="0.2">
      <c r="A528" s="2"/>
      <c r="B528" s="2"/>
      <c r="C528" s="202"/>
      <c r="D528" s="202"/>
      <c r="E528" s="202"/>
      <c r="F528" s="2"/>
      <c r="G528" s="4"/>
      <c r="H528" s="4"/>
      <c r="I528" s="4"/>
    </row>
    <row r="529" spans="1:9" x14ac:dyDescent="0.2">
      <c r="A529" s="2"/>
      <c r="B529" s="2"/>
      <c r="C529" s="202"/>
      <c r="D529" s="202"/>
      <c r="E529" s="202"/>
      <c r="F529" s="2"/>
      <c r="G529" s="4"/>
      <c r="H529" s="4"/>
      <c r="I529" s="4"/>
    </row>
    <row r="530" spans="1:9" x14ac:dyDescent="0.2">
      <c r="A530" s="2"/>
      <c r="B530" s="2"/>
      <c r="C530" s="202"/>
      <c r="D530" s="202"/>
      <c r="E530" s="202"/>
      <c r="F530" s="2"/>
      <c r="G530" s="4"/>
      <c r="H530" s="4"/>
      <c r="I530" s="4"/>
    </row>
    <row r="531" spans="1:9" x14ac:dyDescent="0.2">
      <c r="A531" s="2"/>
      <c r="B531" s="2"/>
      <c r="C531" s="202"/>
      <c r="D531" s="202"/>
      <c r="E531" s="202"/>
      <c r="F531" s="2"/>
      <c r="G531" s="4"/>
      <c r="H531" s="4"/>
      <c r="I531" s="4"/>
    </row>
    <row r="532" spans="1:9" x14ac:dyDescent="0.2">
      <c r="A532" s="2"/>
      <c r="B532" s="2"/>
      <c r="C532" s="202"/>
      <c r="D532" s="202"/>
      <c r="E532" s="202"/>
      <c r="F532" s="2"/>
      <c r="G532" s="4"/>
      <c r="H532" s="4"/>
      <c r="I532" s="4"/>
    </row>
    <row r="533" spans="1:9" x14ac:dyDescent="0.2">
      <c r="A533" s="2"/>
      <c r="B533" s="2"/>
      <c r="C533" s="202"/>
      <c r="D533" s="202"/>
      <c r="E533" s="202"/>
      <c r="F533" s="2"/>
      <c r="G533" s="4"/>
      <c r="H533" s="4"/>
      <c r="I533" s="4"/>
    </row>
    <row r="534" spans="1:9" x14ac:dyDescent="0.2">
      <c r="A534" s="2"/>
      <c r="B534" s="2"/>
      <c r="C534" s="202"/>
      <c r="D534" s="202"/>
      <c r="E534" s="202"/>
      <c r="F534" s="2"/>
      <c r="G534" s="4"/>
      <c r="H534" s="4"/>
      <c r="I534" s="4"/>
    </row>
    <row r="535" spans="1:9" x14ac:dyDescent="0.2">
      <c r="A535" s="2"/>
      <c r="B535" s="2"/>
      <c r="C535" s="202"/>
      <c r="D535" s="202"/>
      <c r="E535" s="202"/>
      <c r="F535" s="2"/>
      <c r="G535" s="4"/>
      <c r="H535" s="4"/>
      <c r="I535" s="4"/>
    </row>
    <row r="536" spans="1:9" x14ac:dyDescent="0.2">
      <c r="A536" s="2"/>
      <c r="B536" s="2"/>
      <c r="C536" s="202"/>
      <c r="D536" s="202"/>
      <c r="E536" s="202"/>
      <c r="F536" s="2"/>
      <c r="G536" s="4"/>
      <c r="H536" s="4"/>
      <c r="I536" s="4"/>
    </row>
    <row r="537" spans="1:9" x14ac:dyDescent="0.2">
      <c r="A537" s="2"/>
      <c r="B537" s="2"/>
      <c r="C537" s="202"/>
      <c r="D537" s="202"/>
      <c r="E537" s="202"/>
      <c r="F537" s="2"/>
      <c r="G537" s="4"/>
      <c r="H537" s="4"/>
      <c r="I537" s="4"/>
    </row>
    <row r="538" spans="1:9" x14ac:dyDescent="0.2">
      <c r="A538" s="2"/>
      <c r="B538" s="2"/>
      <c r="C538" s="202"/>
      <c r="D538" s="202"/>
      <c r="E538" s="202"/>
      <c r="F538" s="2"/>
      <c r="G538" s="4"/>
      <c r="H538" s="4"/>
      <c r="I538" s="4"/>
    </row>
    <row r="539" spans="1:9" x14ac:dyDescent="0.2">
      <c r="A539" s="2"/>
      <c r="B539" s="2"/>
      <c r="C539" s="202"/>
      <c r="D539" s="202"/>
      <c r="E539" s="202"/>
      <c r="F539" s="2"/>
      <c r="G539" s="4"/>
      <c r="H539" s="4"/>
      <c r="I539" s="4"/>
    </row>
    <row r="540" spans="1:9" x14ac:dyDescent="0.2">
      <c r="A540" s="2"/>
      <c r="B540" s="2"/>
      <c r="C540" s="202"/>
      <c r="D540" s="202"/>
      <c r="E540" s="202"/>
      <c r="F540" s="2"/>
      <c r="G540" s="4"/>
      <c r="H540" s="4"/>
      <c r="I540" s="4"/>
    </row>
    <row r="541" spans="1:9" x14ac:dyDescent="0.2">
      <c r="A541" s="2"/>
      <c r="B541" s="2"/>
      <c r="C541" s="202"/>
      <c r="D541" s="202"/>
      <c r="E541" s="202"/>
      <c r="F541" s="2"/>
      <c r="G541" s="4"/>
      <c r="H541" s="4"/>
      <c r="I541" s="4"/>
    </row>
    <row r="542" spans="1:9" x14ac:dyDescent="0.2">
      <c r="A542" s="2"/>
      <c r="B542" s="2"/>
      <c r="C542" s="202"/>
      <c r="D542" s="202"/>
      <c r="E542" s="202"/>
      <c r="F542" s="2"/>
      <c r="G542" s="4"/>
      <c r="H542" s="4"/>
      <c r="I542" s="4"/>
    </row>
    <row r="543" spans="1:9" x14ac:dyDescent="0.2">
      <c r="A543" s="2"/>
      <c r="B543" s="2"/>
      <c r="C543" s="202"/>
      <c r="D543" s="202"/>
      <c r="E543" s="202"/>
      <c r="F543" s="2"/>
      <c r="G543" s="4"/>
      <c r="H543" s="4"/>
      <c r="I543" s="4"/>
    </row>
    <row r="544" spans="1:9" x14ac:dyDescent="0.2">
      <c r="A544" s="2"/>
      <c r="B544" s="2"/>
      <c r="C544" s="202"/>
      <c r="D544" s="202"/>
      <c r="E544" s="202"/>
      <c r="F544" s="2"/>
      <c r="G544" s="4"/>
      <c r="H544" s="4"/>
      <c r="I544" s="4"/>
    </row>
    <row r="545" spans="1:9" x14ac:dyDescent="0.2">
      <c r="A545" s="2"/>
      <c r="B545" s="2"/>
      <c r="C545" s="202"/>
      <c r="D545" s="202"/>
      <c r="E545" s="202"/>
      <c r="F545" s="2"/>
      <c r="G545" s="4"/>
      <c r="H545" s="4"/>
      <c r="I545" s="4"/>
    </row>
    <row r="546" spans="1:9" x14ac:dyDescent="0.2">
      <c r="A546" s="2"/>
      <c r="B546" s="2"/>
      <c r="C546" s="202"/>
      <c r="D546" s="202"/>
      <c r="E546" s="202"/>
      <c r="F546" s="2"/>
      <c r="G546" s="4"/>
      <c r="H546" s="4"/>
      <c r="I546" s="4"/>
    </row>
    <row r="547" spans="1:9" x14ac:dyDescent="0.2">
      <c r="A547" s="2"/>
      <c r="B547" s="2"/>
      <c r="C547" s="202"/>
      <c r="D547" s="202"/>
      <c r="E547" s="202"/>
      <c r="F547" s="2"/>
      <c r="G547" s="4"/>
      <c r="H547" s="4"/>
      <c r="I547" s="4"/>
    </row>
    <row r="548" spans="1:9" x14ac:dyDescent="0.2">
      <c r="A548" s="2"/>
      <c r="B548" s="2"/>
      <c r="C548" s="202"/>
      <c r="D548" s="202"/>
      <c r="E548" s="202"/>
      <c r="F548" s="2"/>
      <c r="G548" s="4"/>
      <c r="H548" s="4"/>
      <c r="I548" s="4"/>
    </row>
    <row r="549" spans="1:9" x14ac:dyDescent="0.2">
      <c r="A549" s="2"/>
      <c r="B549" s="2"/>
      <c r="C549" s="202"/>
      <c r="D549" s="202"/>
      <c r="E549" s="202"/>
      <c r="F549" s="2"/>
      <c r="G549" s="4"/>
      <c r="H549" s="4"/>
      <c r="I549" s="4"/>
    </row>
    <row r="550" spans="1:9" x14ac:dyDescent="0.2">
      <c r="A550" s="2"/>
      <c r="B550" s="2"/>
      <c r="C550" s="202"/>
      <c r="D550" s="202"/>
      <c r="E550" s="202"/>
      <c r="F550" s="2"/>
      <c r="G550" s="4"/>
      <c r="H550" s="4"/>
      <c r="I550" s="4"/>
    </row>
    <row r="551" spans="1:9" x14ac:dyDescent="0.2">
      <c r="A551" s="2"/>
      <c r="B551" s="2"/>
      <c r="C551" s="202"/>
      <c r="D551" s="202"/>
      <c r="E551" s="202"/>
      <c r="F551" s="2"/>
      <c r="G551" s="4"/>
      <c r="H551" s="4"/>
      <c r="I551" s="4"/>
    </row>
    <row r="552" spans="1:9" x14ac:dyDescent="0.2">
      <c r="A552" s="2"/>
      <c r="B552" s="2"/>
      <c r="C552" s="202"/>
      <c r="D552" s="202"/>
      <c r="E552" s="202"/>
      <c r="F552" s="2"/>
      <c r="G552" s="4"/>
      <c r="H552" s="4"/>
      <c r="I552" s="4"/>
    </row>
    <row r="553" spans="1:9" x14ac:dyDescent="0.2">
      <c r="A553" s="2"/>
      <c r="B553" s="2"/>
      <c r="C553" s="202"/>
      <c r="D553" s="202"/>
      <c r="E553" s="202"/>
      <c r="F553" s="2"/>
      <c r="G553" s="4"/>
      <c r="H553" s="4"/>
      <c r="I553" s="4"/>
    </row>
    <row r="554" spans="1:9" x14ac:dyDescent="0.2">
      <c r="A554" s="2"/>
      <c r="B554" s="2"/>
      <c r="C554" s="202"/>
      <c r="D554" s="202"/>
      <c r="E554" s="202"/>
      <c r="F554" s="2"/>
      <c r="G554" s="4"/>
      <c r="H554" s="4"/>
      <c r="I554" s="4"/>
    </row>
    <row r="555" spans="1:9" x14ac:dyDescent="0.2">
      <c r="A555" s="2"/>
      <c r="B555" s="2"/>
      <c r="C555" s="202"/>
      <c r="D555" s="202"/>
      <c r="E555" s="202"/>
      <c r="F555" s="2"/>
      <c r="G555" s="4"/>
      <c r="H555" s="4"/>
      <c r="I555" s="4"/>
    </row>
    <row r="556" spans="1:9" x14ac:dyDescent="0.2">
      <c r="A556" s="2"/>
      <c r="B556" s="2"/>
      <c r="C556" s="202"/>
      <c r="D556" s="202"/>
      <c r="E556" s="202"/>
      <c r="F556" s="2"/>
      <c r="G556" s="4"/>
      <c r="H556" s="4"/>
      <c r="I556" s="4"/>
    </row>
    <row r="557" spans="1:9" x14ac:dyDescent="0.2">
      <c r="A557" s="2"/>
      <c r="B557" s="2"/>
      <c r="C557" s="202"/>
      <c r="D557" s="202"/>
      <c r="E557" s="202"/>
      <c r="F557" s="2"/>
      <c r="G557" s="4"/>
      <c r="H557" s="4"/>
      <c r="I557" s="4"/>
    </row>
    <row r="558" spans="1:9" x14ac:dyDescent="0.2">
      <c r="A558" s="2"/>
      <c r="B558" s="2"/>
      <c r="C558" s="202"/>
      <c r="D558" s="202"/>
      <c r="E558" s="202"/>
      <c r="F558" s="2"/>
      <c r="G558" s="4"/>
      <c r="H558" s="4"/>
      <c r="I558" s="4"/>
    </row>
    <row r="559" spans="1:9" x14ac:dyDescent="0.2">
      <c r="A559" s="2"/>
      <c r="B559" s="2"/>
      <c r="C559" s="202"/>
      <c r="D559" s="202"/>
      <c r="E559" s="202"/>
      <c r="F559" s="2"/>
      <c r="G559" s="4"/>
      <c r="H559" s="4"/>
      <c r="I559" s="4"/>
    </row>
    <row r="560" spans="1:9" x14ac:dyDescent="0.2">
      <c r="A560" s="2"/>
      <c r="B560" s="2"/>
      <c r="C560" s="202"/>
      <c r="D560" s="202"/>
      <c r="E560" s="202"/>
      <c r="F560" s="2"/>
      <c r="G560" s="4"/>
      <c r="H560" s="4"/>
      <c r="I560" s="4"/>
    </row>
    <row r="561" spans="1:9" x14ac:dyDescent="0.2">
      <c r="A561" s="2"/>
      <c r="B561" s="2"/>
      <c r="C561" s="202"/>
      <c r="D561" s="202"/>
      <c r="E561" s="202"/>
      <c r="F561" s="2"/>
      <c r="G561" s="4"/>
      <c r="H561" s="4"/>
      <c r="I561" s="4"/>
    </row>
    <row r="562" spans="1:9" x14ac:dyDescent="0.2">
      <c r="A562" s="2"/>
      <c r="B562" s="2"/>
      <c r="C562" s="202"/>
      <c r="D562" s="202"/>
      <c r="E562" s="202"/>
      <c r="F562" s="2"/>
      <c r="G562" s="4"/>
      <c r="H562" s="4"/>
      <c r="I562" s="4"/>
    </row>
    <row r="563" spans="1:9" x14ac:dyDescent="0.2">
      <c r="A563" s="2"/>
      <c r="B563" s="2"/>
      <c r="C563" s="202"/>
      <c r="D563" s="202"/>
      <c r="E563" s="202"/>
      <c r="F563" s="2"/>
      <c r="G563" s="4"/>
      <c r="H563" s="4"/>
      <c r="I563" s="4"/>
    </row>
    <row r="564" spans="1:9" x14ac:dyDescent="0.2">
      <c r="A564" s="2"/>
      <c r="B564" s="2"/>
      <c r="C564" s="202"/>
      <c r="D564" s="202"/>
      <c r="E564" s="202"/>
      <c r="F564" s="2"/>
      <c r="G564" s="4"/>
      <c r="H564" s="4"/>
      <c r="I564" s="4"/>
    </row>
    <row r="565" spans="1:9" x14ac:dyDescent="0.2">
      <c r="A565" s="2"/>
      <c r="B565" s="2"/>
      <c r="C565" s="202"/>
      <c r="D565" s="202"/>
      <c r="E565" s="202"/>
      <c r="F565" s="2"/>
      <c r="G565" s="4"/>
      <c r="H565" s="4"/>
      <c r="I565" s="4"/>
    </row>
    <row r="566" spans="1:9" x14ac:dyDescent="0.2">
      <c r="A566" s="2"/>
      <c r="B566" s="2"/>
      <c r="C566" s="202"/>
      <c r="D566" s="202"/>
      <c r="E566" s="202"/>
      <c r="F566" s="2"/>
      <c r="G566" s="4"/>
      <c r="H566" s="4"/>
      <c r="I566" s="4"/>
    </row>
    <row r="567" spans="1:9" x14ac:dyDescent="0.2">
      <c r="A567" s="2"/>
      <c r="B567" s="2"/>
      <c r="C567" s="202"/>
      <c r="D567" s="202"/>
      <c r="E567" s="202"/>
      <c r="F567" s="2"/>
      <c r="G567" s="4"/>
      <c r="H567" s="4"/>
      <c r="I567" s="4"/>
    </row>
    <row r="568" spans="1:9" x14ac:dyDescent="0.2">
      <c r="A568" s="2"/>
      <c r="B568" s="2"/>
      <c r="C568" s="202"/>
      <c r="D568" s="202"/>
      <c r="E568" s="202"/>
      <c r="F568" s="2"/>
      <c r="G568" s="4"/>
      <c r="H568" s="4"/>
      <c r="I568" s="4"/>
    </row>
    <row r="569" spans="1:9" x14ac:dyDescent="0.2">
      <c r="A569" s="2"/>
      <c r="B569" s="2"/>
      <c r="C569" s="202"/>
      <c r="D569" s="202"/>
      <c r="E569" s="202"/>
      <c r="F569" s="2"/>
      <c r="G569" s="4"/>
      <c r="H569" s="4"/>
      <c r="I569" s="4"/>
    </row>
    <row r="570" spans="1:9" x14ac:dyDescent="0.2">
      <c r="A570" s="2"/>
      <c r="B570" s="2"/>
      <c r="C570" s="202"/>
      <c r="D570" s="202"/>
      <c r="E570" s="202"/>
      <c r="F570" s="2"/>
      <c r="G570" s="4"/>
      <c r="H570" s="4"/>
      <c r="I570" s="4"/>
    </row>
    <row r="571" spans="1:9" x14ac:dyDescent="0.2">
      <c r="A571" s="2"/>
      <c r="B571" s="2"/>
      <c r="C571" s="202"/>
      <c r="D571" s="202"/>
      <c r="E571" s="202"/>
      <c r="F571" s="2"/>
      <c r="G571" s="4"/>
      <c r="H571" s="4"/>
      <c r="I571" s="4"/>
    </row>
    <row r="572" spans="1:9" x14ac:dyDescent="0.2">
      <c r="A572" s="2"/>
      <c r="B572" s="2"/>
      <c r="C572" s="202"/>
      <c r="D572" s="202"/>
      <c r="E572" s="202"/>
      <c r="F572" s="2"/>
      <c r="G572" s="4"/>
      <c r="H572" s="4"/>
      <c r="I572" s="4"/>
    </row>
    <row r="573" spans="1:9" x14ac:dyDescent="0.2">
      <c r="A573" s="2"/>
      <c r="B573" s="2"/>
      <c r="C573" s="202"/>
      <c r="D573" s="202"/>
      <c r="E573" s="202"/>
      <c r="F573" s="2"/>
      <c r="G573" s="4"/>
      <c r="H573" s="4"/>
      <c r="I573" s="4"/>
    </row>
    <row r="574" spans="1:9" x14ac:dyDescent="0.2">
      <c r="A574" s="2"/>
      <c r="B574" s="2"/>
      <c r="C574" s="202"/>
      <c r="D574" s="202"/>
      <c r="E574" s="202"/>
      <c r="F574" s="2"/>
      <c r="G574" s="4"/>
      <c r="H574" s="4"/>
      <c r="I574" s="4"/>
    </row>
    <row r="575" spans="1:9" x14ac:dyDescent="0.2">
      <c r="A575" s="2"/>
      <c r="B575" s="2"/>
      <c r="C575" s="202"/>
      <c r="D575" s="202"/>
      <c r="E575" s="202"/>
      <c r="F575" s="2"/>
      <c r="G575" s="4"/>
      <c r="H575" s="4"/>
      <c r="I575" s="4"/>
    </row>
    <row r="576" spans="1:9" x14ac:dyDescent="0.2">
      <c r="A576" s="2"/>
      <c r="B576" s="2"/>
      <c r="C576" s="202"/>
      <c r="D576" s="202"/>
      <c r="E576" s="202"/>
      <c r="F576" s="2"/>
      <c r="G576" s="4"/>
      <c r="H576" s="4"/>
      <c r="I576" s="4"/>
    </row>
    <row r="577" spans="1:9" x14ac:dyDescent="0.2">
      <c r="A577" s="2"/>
      <c r="B577" s="2"/>
      <c r="C577" s="202"/>
      <c r="D577" s="202"/>
      <c r="E577" s="202"/>
      <c r="F577" s="2"/>
      <c r="G577" s="4"/>
      <c r="H577" s="4"/>
      <c r="I577" s="4"/>
    </row>
    <row r="578" spans="1:9" x14ac:dyDescent="0.2">
      <c r="A578" s="2"/>
      <c r="B578" s="2"/>
      <c r="C578" s="202"/>
      <c r="D578" s="202"/>
      <c r="E578" s="202"/>
      <c r="F578" s="2"/>
      <c r="G578" s="4"/>
      <c r="H578" s="4"/>
      <c r="I578" s="4"/>
    </row>
    <row r="579" spans="1:9" x14ac:dyDescent="0.2">
      <c r="A579" s="2"/>
      <c r="B579" s="2"/>
      <c r="C579" s="202"/>
      <c r="D579" s="202"/>
      <c r="E579" s="202"/>
      <c r="F579" s="2"/>
      <c r="G579" s="4"/>
      <c r="H579" s="4"/>
      <c r="I579" s="4"/>
    </row>
    <row r="580" spans="1:9" x14ac:dyDescent="0.2">
      <c r="A580" s="2"/>
      <c r="B580" s="2"/>
      <c r="C580" s="202"/>
      <c r="D580" s="202"/>
      <c r="E580" s="202"/>
      <c r="F580" s="2"/>
      <c r="G580" s="4"/>
      <c r="H580" s="4"/>
      <c r="I580" s="4"/>
    </row>
    <row r="581" spans="1:9" x14ac:dyDescent="0.2">
      <c r="A581" s="2"/>
      <c r="B581" s="2"/>
      <c r="C581" s="202"/>
      <c r="D581" s="202"/>
      <c r="E581" s="202"/>
      <c r="F581" s="2"/>
      <c r="G581" s="4"/>
      <c r="H581" s="4"/>
      <c r="I581" s="4"/>
    </row>
    <row r="582" spans="1:9" x14ac:dyDescent="0.2">
      <c r="A582" s="2"/>
      <c r="B582" s="2"/>
      <c r="C582" s="202"/>
      <c r="D582" s="202"/>
      <c r="E582" s="202"/>
      <c r="F582" s="2"/>
      <c r="G582" s="4"/>
      <c r="H582" s="4"/>
      <c r="I582" s="4"/>
    </row>
    <row r="583" spans="1:9" x14ac:dyDescent="0.2">
      <c r="A583" s="2"/>
      <c r="B583" s="2"/>
      <c r="C583" s="202"/>
      <c r="D583" s="202"/>
      <c r="E583" s="202"/>
      <c r="F583" s="2"/>
      <c r="G583" s="4"/>
      <c r="H583" s="4"/>
      <c r="I583" s="4"/>
    </row>
    <row r="584" spans="1:9" x14ac:dyDescent="0.2">
      <c r="A584" s="2"/>
      <c r="B584" s="2"/>
      <c r="C584" s="202"/>
      <c r="D584" s="202"/>
      <c r="E584" s="202"/>
      <c r="F584" s="2"/>
      <c r="G584" s="4"/>
      <c r="H584" s="4"/>
      <c r="I584" s="4"/>
    </row>
    <row r="585" spans="1:9" x14ac:dyDescent="0.2">
      <c r="A585" s="2"/>
      <c r="B585" s="2"/>
      <c r="C585" s="202"/>
      <c r="D585" s="202"/>
      <c r="E585" s="202"/>
      <c r="F585" s="2"/>
      <c r="G585" s="4"/>
      <c r="H585" s="4"/>
      <c r="I585" s="4"/>
    </row>
    <row r="586" spans="1:9" x14ac:dyDescent="0.2">
      <c r="A586" s="2"/>
      <c r="B586" s="2"/>
      <c r="C586" s="202"/>
      <c r="D586" s="202"/>
      <c r="E586" s="202"/>
      <c r="F586" s="2"/>
      <c r="G586" s="4"/>
      <c r="H586" s="4"/>
      <c r="I586" s="4"/>
    </row>
    <row r="587" spans="1:9" x14ac:dyDescent="0.2">
      <c r="A587" s="2"/>
      <c r="B587" s="2"/>
      <c r="C587" s="202"/>
      <c r="D587" s="202"/>
      <c r="E587" s="202"/>
      <c r="F587" s="2"/>
      <c r="G587" s="4"/>
      <c r="H587" s="4"/>
      <c r="I587" s="4"/>
    </row>
    <row r="588" spans="1:9" x14ac:dyDescent="0.2">
      <c r="A588" s="2"/>
      <c r="B588" s="2"/>
      <c r="C588" s="202"/>
      <c r="D588" s="202"/>
      <c r="E588" s="202"/>
      <c r="F588" s="2"/>
      <c r="G588" s="4"/>
      <c r="H588" s="4"/>
      <c r="I588" s="4"/>
    </row>
    <row r="589" spans="1:9" x14ac:dyDescent="0.2">
      <c r="A589" s="2"/>
      <c r="B589" s="2"/>
      <c r="C589" s="202"/>
      <c r="D589" s="202"/>
      <c r="E589" s="202"/>
      <c r="F589" s="2"/>
      <c r="G589" s="4"/>
      <c r="H589" s="4"/>
      <c r="I589" s="4"/>
    </row>
    <row r="590" spans="1:9" x14ac:dyDescent="0.2">
      <c r="A590" s="2"/>
      <c r="B590" s="2"/>
      <c r="C590" s="202"/>
      <c r="D590" s="202"/>
      <c r="E590" s="202"/>
      <c r="F590" s="2"/>
      <c r="G590" s="4"/>
      <c r="H590" s="4"/>
      <c r="I590" s="4"/>
    </row>
    <row r="591" spans="1:9" x14ac:dyDescent="0.2">
      <c r="A591" s="2"/>
      <c r="B591" s="2"/>
      <c r="C591" s="202"/>
      <c r="D591" s="202"/>
      <c r="E591" s="202"/>
      <c r="F591" s="2"/>
      <c r="G591" s="4"/>
      <c r="H591" s="4"/>
      <c r="I591" s="4"/>
    </row>
    <row r="592" spans="1:9" x14ac:dyDescent="0.2">
      <c r="A592" s="2"/>
      <c r="B592" s="2"/>
      <c r="C592" s="202"/>
      <c r="D592" s="202"/>
      <c r="E592" s="202"/>
      <c r="F592" s="2"/>
      <c r="G592" s="4"/>
      <c r="H592" s="4"/>
      <c r="I592" s="4"/>
    </row>
    <row r="593" spans="1:9" x14ac:dyDescent="0.2">
      <c r="A593" s="2"/>
      <c r="B593" s="2"/>
      <c r="C593" s="202"/>
      <c r="D593" s="202"/>
      <c r="E593" s="202"/>
      <c r="F593" s="2"/>
      <c r="G593" s="4"/>
      <c r="H593" s="4"/>
      <c r="I593" s="4"/>
    </row>
    <row r="594" spans="1:9" x14ac:dyDescent="0.2">
      <c r="A594" s="2"/>
      <c r="B594" s="2"/>
      <c r="C594" s="202"/>
      <c r="D594" s="202"/>
      <c r="E594" s="202"/>
      <c r="F594" s="2"/>
      <c r="G594" s="4"/>
      <c r="H594" s="4"/>
      <c r="I594" s="4"/>
    </row>
    <row r="595" spans="1:9" x14ac:dyDescent="0.2">
      <c r="A595" s="2"/>
      <c r="B595" s="2"/>
      <c r="C595" s="202"/>
      <c r="D595" s="202"/>
      <c r="E595" s="202"/>
      <c r="F595" s="2"/>
      <c r="G595" s="4"/>
      <c r="H595" s="4"/>
      <c r="I595" s="4"/>
    </row>
    <row r="596" spans="1:9" x14ac:dyDescent="0.2">
      <c r="A596" s="2"/>
      <c r="B596" s="2"/>
      <c r="C596" s="202"/>
      <c r="D596" s="202"/>
      <c r="E596" s="202"/>
      <c r="F596" s="2"/>
      <c r="G596" s="4"/>
      <c r="H596" s="4"/>
      <c r="I596" s="4"/>
    </row>
    <row r="597" spans="1:9" x14ac:dyDescent="0.2">
      <c r="A597" s="2"/>
      <c r="B597" s="2"/>
      <c r="C597" s="202"/>
      <c r="D597" s="202"/>
      <c r="E597" s="202"/>
      <c r="F597" s="2"/>
      <c r="G597" s="4"/>
      <c r="H597" s="4"/>
      <c r="I597" s="4"/>
    </row>
    <row r="598" spans="1:9" x14ac:dyDescent="0.2">
      <c r="A598" s="2"/>
      <c r="B598" s="2"/>
      <c r="C598" s="202"/>
      <c r="D598" s="202"/>
      <c r="E598" s="202"/>
      <c r="F598" s="2"/>
      <c r="G598" s="4"/>
      <c r="H598" s="4"/>
      <c r="I598" s="4"/>
    </row>
    <row r="599" spans="1:9" x14ac:dyDescent="0.2">
      <c r="A599" s="2"/>
      <c r="B599" s="2"/>
      <c r="C599" s="202"/>
      <c r="D599" s="202"/>
      <c r="E599" s="202"/>
      <c r="F599" s="2"/>
      <c r="G599" s="4"/>
      <c r="H599" s="4"/>
      <c r="I599" s="4"/>
    </row>
    <row r="600" spans="1:9" x14ac:dyDescent="0.2">
      <c r="A600" s="2"/>
      <c r="B600" s="2"/>
      <c r="C600" s="202"/>
      <c r="D600" s="202"/>
      <c r="E600" s="202"/>
      <c r="F600" s="2"/>
      <c r="G600" s="4"/>
      <c r="H600" s="4"/>
      <c r="I600" s="4"/>
    </row>
    <row r="601" spans="1:9" x14ac:dyDescent="0.2">
      <c r="A601" s="2"/>
      <c r="B601" s="2"/>
      <c r="C601" s="202"/>
      <c r="D601" s="202"/>
      <c r="E601" s="202"/>
      <c r="F601" s="2"/>
      <c r="G601" s="4"/>
      <c r="H601" s="4"/>
      <c r="I601" s="4"/>
    </row>
    <row r="602" spans="1:9" x14ac:dyDescent="0.2">
      <c r="A602" s="2"/>
      <c r="B602" s="2"/>
      <c r="C602" s="202"/>
      <c r="D602" s="202"/>
      <c r="E602" s="202"/>
      <c r="F602" s="2"/>
      <c r="G602" s="4"/>
      <c r="H602" s="4"/>
      <c r="I602" s="4"/>
    </row>
    <row r="603" spans="1:9" x14ac:dyDescent="0.2">
      <c r="A603" s="2"/>
      <c r="B603" s="2"/>
      <c r="C603" s="202"/>
      <c r="D603" s="202"/>
      <c r="E603" s="202"/>
      <c r="F603" s="2"/>
      <c r="G603" s="4"/>
      <c r="H603" s="4"/>
      <c r="I603" s="4"/>
    </row>
    <row r="604" spans="1:9" x14ac:dyDescent="0.2">
      <c r="A604" s="2"/>
      <c r="B604" s="2"/>
      <c r="C604" s="202"/>
      <c r="D604" s="202"/>
      <c r="E604" s="202"/>
      <c r="F604" s="2"/>
      <c r="G604" s="4"/>
      <c r="H604" s="4"/>
      <c r="I604" s="4"/>
    </row>
    <row r="605" spans="1:9" x14ac:dyDescent="0.2">
      <c r="A605" s="2"/>
      <c r="B605" s="2"/>
      <c r="C605" s="202"/>
      <c r="D605" s="202"/>
      <c r="E605" s="202"/>
      <c r="F605" s="2"/>
      <c r="G605" s="4"/>
      <c r="H605" s="4"/>
      <c r="I605" s="4"/>
    </row>
    <row r="606" spans="1:9" x14ac:dyDescent="0.2">
      <c r="A606" s="2"/>
      <c r="B606" s="2"/>
      <c r="C606" s="202"/>
      <c r="D606" s="202"/>
      <c r="E606" s="202"/>
      <c r="F606" s="2"/>
      <c r="G606" s="4"/>
      <c r="H606" s="4"/>
      <c r="I606" s="4"/>
    </row>
    <row r="607" spans="1:9" x14ac:dyDescent="0.2">
      <c r="A607" s="2"/>
      <c r="B607" s="2"/>
      <c r="C607" s="202"/>
      <c r="D607" s="202"/>
      <c r="E607" s="202"/>
      <c r="F607" s="2"/>
      <c r="G607" s="4"/>
      <c r="H607" s="4"/>
      <c r="I607" s="4"/>
    </row>
    <row r="608" spans="1:9" x14ac:dyDescent="0.2">
      <c r="A608" s="2"/>
      <c r="B608" s="2"/>
      <c r="C608" s="202"/>
      <c r="D608" s="202"/>
      <c r="E608" s="202"/>
      <c r="F608" s="2"/>
      <c r="G608" s="4"/>
      <c r="H608" s="4"/>
      <c r="I608" s="4"/>
    </row>
    <row r="609" spans="1:9" x14ac:dyDescent="0.2">
      <c r="A609" s="2"/>
      <c r="B609" s="2"/>
      <c r="C609" s="202"/>
      <c r="D609" s="202"/>
      <c r="E609" s="202"/>
      <c r="F609" s="2"/>
      <c r="G609" s="4"/>
      <c r="H609" s="4"/>
      <c r="I609" s="4"/>
    </row>
    <row r="610" spans="1:9" x14ac:dyDescent="0.2">
      <c r="A610" s="2"/>
      <c r="B610" s="2"/>
      <c r="C610" s="202"/>
      <c r="D610" s="202"/>
      <c r="E610" s="202"/>
      <c r="F610" s="2"/>
      <c r="G610" s="4"/>
      <c r="H610" s="4"/>
      <c r="I610" s="4"/>
    </row>
    <row r="611" spans="1:9" x14ac:dyDescent="0.2">
      <c r="A611" s="2"/>
      <c r="B611" s="2"/>
      <c r="C611" s="202"/>
      <c r="D611" s="202"/>
      <c r="E611" s="202"/>
      <c r="F611" s="2"/>
      <c r="G611" s="4"/>
      <c r="H611" s="4"/>
      <c r="I611" s="4"/>
    </row>
    <row r="612" spans="1:9" x14ac:dyDescent="0.2">
      <c r="A612" s="2"/>
      <c r="B612" s="2"/>
      <c r="C612" s="202"/>
      <c r="D612" s="202"/>
      <c r="E612" s="202"/>
      <c r="F612" s="2"/>
      <c r="G612" s="4"/>
      <c r="H612" s="4"/>
      <c r="I612" s="4"/>
    </row>
    <row r="613" spans="1:9" x14ac:dyDescent="0.2">
      <c r="A613" s="2"/>
      <c r="B613" s="2"/>
      <c r="C613" s="202"/>
      <c r="D613" s="202"/>
      <c r="E613" s="202"/>
      <c r="F613" s="2"/>
      <c r="G613" s="4"/>
      <c r="H613" s="4"/>
      <c r="I613" s="4"/>
    </row>
    <row r="614" spans="1:9" x14ac:dyDescent="0.2">
      <c r="A614" s="2"/>
      <c r="B614" s="2"/>
      <c r="C614" s="202"/>
      <c r="D614" s="202"/>
      <c r="E614" s="202"/>
      <c r="F614" s="2"/>
      <c r="G614" s="4"/>
      <c r="H614" s="4"/>
      <c r="I614" s="4"/>
    </row>
    <row r="615" spans="1:9" x14ac:dyDescent="0.2">
      <c r="A615" s="2"/>
      <c r="B615" s="2"/>
      <c r="C615" s="202"/>
      <c r="D615" s="202"/>
      <c r="E615" s="202"/>
      <c r="F615" s="2"/>
      <c r="G615" s="4"/>
      <c r="H615" s="4"/>
      <c r="I615" s="4"/>
    </row>
    <row r="616" spans="1:9" x14ac:dyDescent="0.2">
      <c r="A616" s="2"/>
      <c r="B616" s="2"/>
      <c r="C616" s="202"/>
      <c r="D616" s="202"/>
      <c r="E616" s="202"/>
      <c r="F616" s="2"/>
      <c r="G616" s="4"/>
      <c r="H616" s="4"/>
      <c r="I616" s="4"/>
    </row>
    <row r="617" spans="1:9" x14ac:dyDescent="0.2">
      <c r="A617" s="2"/>
      <c r="B617" s="2"/>
      <c r="C617" s="202"/>
      <c r="D617" s="202"/>
      <c r="E617" s="202"/>
      <c r="F617" s="2"/>
      <c r="G617" s="4"/>
      <c r="H617" s="4"/>
      <c r="I617" s="4"/>
    </row>
    <row r="618" spans="1:9" x14ac:dyDescent="0.2">
      <c r="A618" s="2"/>
      <c r="B618" s="2"/>
      <c r="C618" s="202"/>
      <c r="D618" s="202"/>
      <c r="E618" s="202"/>
      <c r="F618" s="2"/>
      <c r="G618" s="4"/>
      <c r="H618" s="4"/>
      <c r="I618" s="4"/>
    </row>
    <row r="619" spans="1:9" x14ac:dyDescent="0.2">
      <c r="A619" s="2"/>
      <c r="B619" s="2"/>
      <c r="C619" s="202"/>
      <c r="D619" s="202"/>
      <c r="E619" s="202"/>
      <c r="F619" s="2"/>
      <c r="G619" s="4"/>
      <c r="H619" s="4"/>
      <c r="I619" s="4"/>
    </row>
    <row r="620" spans="1:9" x14ac:dyDescent="0.2">
      <c r="A620" s="2"/>
      <c r="B620" s="2"/>
      <c r="C620" s="202"/>
      <c r="D620" s="202"/>
      <c r="E620" s="202"/>
      <c r="F620" s="2"/>
      <c r="G620" s="4"/>
      <c r="H620" s="4"/>
      <c r="I620" s="4"/>
    </row>
    <row r="621" spans="1:9" x14ac:dyDescent="0.2">
      <c r="A621" s="2"/>
      <c r="B621" s="2"/>
      <c r="C621" s="202"/>
      <c r="D621" s="202"/>
      <c r="E621" s="202"/>
      <c r="F621" s="2"/>
      <c r="G621" s="4"/>
      <c r="H621" s="4"/>
      <c r="I621" s="4"/>
    </row>
    <row r="622" spans="1:9" x14ac:dyDescent="0.2">
      <c r="A622" s="2"/>
      <c r="B622" s="2"/>
      <c r="C622" s="202"/>
      <c r="D622" s="202"/>
      <c r="E622" s="202"/>
      <c r="F622" s="2"/>
      <c r="G622" s="4"/>
      <c r="H622" s="4"/>
      <c r="I622" s="4"/>
    </row>
    <row r="623" spans="1:9" x14ac:dyDescent="0.2">
      <c r="A623" s="2"/>
      <c r="B623" s="2"/>
      <c r="C623" s="202"/>
      <c r="D623" s="202"/>
      <c r="E623" s="202"/>
      <c r="F623" s="2"/>
      <c r="G623" s="4"/>
      <c r="H623" s="4"/>
      <c r="I623" s="4"/>
    </row>
    <row r="624" spans="1:9" x14ac:dyDescent="0.2">
      <c r="A624" s="2"/>
      <c r="B624" s="2"/>
      <c r="C624" s="202"/>
      <c r="D624" s="202"/>
      <c r="E624" s="202"/>
      <c r="F624" s="2"/>
      <c r="G624" s="4"/>
      <c r="H624" s="4"/>
      <c r="I624" s="4"/>
    </row>
    <row r="625" spans="1:9" x14ac:dyDescent="0.2">
      <c r="A625" s="2"/>
      <c r="B625" s="2"/>
      <c r="C625" s="202"/>
      <c r="D625" s="202"/>
      <c r="E625" s="202"/>
      <c r="F625" s="2"/>
      <c r="G625" s="4"/>
      <c r="H625" s="4"/>
      <c r="I625" s="4"/>
    </row>
    <row r="626" spans="1:9" x14ac:dyDescent="0.2">
      <c r="A626" s="2"/>
      <c r="B626" s="2"/>
      <c r="C626" s="202"/>
      <c r="D626" s="202"/>
      <c r="E626" s="202"/>
      <c r="F626" s="2"/>
      <c r="G626" s="4"/>
      <c r="H626" s="4"/>
      <c r="I626" s="4"/>
    </row>
    <row r="627" spans="1:9" x14ac:dyDescent="0.2">
      <c r="A627" s="2"/>
      <c r="B627" s="2"/>
      <c r="C627" s="202"/>
      <c r="D627" s="202"/>
      <c r="E627" s="202"/>
      <c r="F627" s="2"/>
      <c r="G627" s="4"/>
      <c r="H627" s="4"/>
      <c r="I627" s="4"/>
    </row>
    <row r="628" spans="1:9" x14ac:dyDescent="0.2">
      <c r="A628" s="2"/>
      <c r="B628" s="2"/>
      <c r="C628" s="202"/>
      <c r="D628" s="202"/>
      <c r="E628" s="202"/>
      <c r="F628" s="2"/>
      <c r="G628" s="4"/>
      <c r="H628" s="4"/>
      <c r="I628" s="4"/>
    </row>
    <row r="629" spans="1:9" x14ac:dyDescent="0.2">
      <c r="A629" s="2"/>
      <c r="B629" s="2"/>
      <c r="C629" s="202"/>
      <c r="D629" s="202"/>
      <c r="E629" s="202"/>
      <c r="F629" s="2"/>
      <c r="G629" s="4"/>
      <c r="H629" s="4"/>
      <c r="I629" s="4"/>
    </row>
    <row r="630" spans="1:9" x14ac:dyDescent="0.2">
      <c r="A630" s="2"/>
      <c r="B630" s="2"/>
      <c r="C630" s="202"/>
      <c r="D630" s="202"/>
      <c r="E630" s="202"/>
      <c r="F630" s="2"/>
      <c r="G630" s="4"/>
      <c r="H630" s="4"/>
      <c r="I630" s="4"/>
    </row>
    <row r="631" spans="1:9" x14ac:dyDescent="0.2">
      <c r="A631" s="2"/>
      <c r="B631" s="2"/>
      <c r="C631" s="202"/>
      <c r="D631" s="202"/>
      <c r="E631" s="202"/>
      <c r="F631" s="2"/>
      <c r="G631" s="4"/>
      <c r="H631" s="4"/>
      <c r="I631" s="4"/>
    </row>
    <row r="632" spans="1:9" x14ac:dyDescent="0.2">
      <c r="A632" s="2"/>
      <c r="B632" s="2"/>
      <c r="C632" s="202"/>
      <c r="D632" s="202"/>
      <c r="E632" s="202"/>
      <c r="F632" s="2"/>
      <c r="G632" s="4"/>
      <c r="H632" s="4"/>
      <c r="I632" s="4"/>
    </row>
    <row r="633" spans="1:9" x14ac:dyDescent="0.2">
      <c r="A633" s="2"/>
      <c r="B633" s="2"/>
      <c r="C633" s="202"/>
      <c r="D633" s="202"/>
      <c r="E633" s="202"/>
      <c r="F633" s="2"/>
      <c r="G633" s="4"/>
      <c r="H633" s="4"/>
      <c r="I633" s="4"/>
    </row>
    <row r="634" spans="1:9" x14ac:dyDescent="0.2">
      <c r="A634" s="2"/>
      <c r="B634" s="2"/>
      <c r="C634" s="202"/>
      <c r="D634" s="202"/>
      <c r="E634" s="202"/>
      <c r="F634" s="2"/>
      <c r="G634" s="4"/>
      <c r="H634" s="4"/>
      <c r="I634" s="4"/>
    </row>
    <row r="635" spans="1:9" x14ac:dyDescent="0.2">
      <c r="A635" s="2"/>
      <c r="B635" s="2"/>
      <c r="C635" s="202"/>
      <c r="D635" s="202"/>
      <c r="E635" s="202"/>
      <c r="F635" s="2"/>
      <c r="G635" s="4"/>
      <c r="H635" s="4"/>
      <c r="I635" s="4"/>
    </row>
    <row r="636" spans="1:9" x14ac:dyDescent="0.2">
      <c r="A636" s="2"/>
      <c r="B636" s="2"/>
      <c r="C636" s="202"/>
      <c r="D636" s="202"/>
      <c r="E636" s="202"/>
      <c r="F636" s="2"/>
      <c r="G636" s="4"/>
      <c r="H636" s="4"/>
      <c r="I636" s="4"/>
    </row>
    <row r="637" spans="1:9" x14ac:dyDescent="0.2">
      <c r="A637" s="2"/>
      <c r="B637" s="2"/>
      <c r="C637" s="202"/>
      <c r="D637" s="202"/>
      <c r="E637" s="202"/>
      <c r="F637" s="2"/>
      <c r="G637" s="4"/>
      <c r="H637" s="4"/>
      <c r="I637" s="4"/>
    </row>
    <row r="638" spans="1:9" x14ac:dyDescent="0.2">
      <c r="A638" s="2"/>
      <c r="B638" s="2"/>
      <c r="C638" s="202"/>
      <c r="D638" s="202"/>
      <c r="E638" s="202"/>
      <c r="F638" s="2"/>
      <c r="G638" s="4"/>
      <c r="H638" s="4"/>
      <c r="I638" s="4"/>
    </row>
    <row r="639" spans="1:9" x14ac:dyDescent="0.2">
      <c r="A639" s="2"/>
      <c r="B639" s="2"/>
      <c r="C639" s="202"/>
      <c r="D639" s="202"/>
      <c r="E639" s="202"/>
      <c r="F639" s="2"/>
      <c r="G639" s="4"/>
      <c r="H639" s="4"/>
      <c r="I639" s="4"/>
    </row>
    <row r="640" spans="1:9" x14ac:dyDescent="0.2">
      <c r="A640" s="2"/>
      <c r="B640" s="2"/>
      <c r="C640" s="202"/>
      <c r="D640" s="202"/>
      <c r="E640" s="202"/>
      <c r="F640" s="2"/>
      <c r="G640" s="4"/>
      <c r="H640" s="4"/>
      <c r="I640" s="4"/>
    </row>
    <row r="641" spans="1:9" x14ac:dyDescent="0.2">
      <c r="A641" s="2"/>
      <c r="B641" s="2"/>
      <c r="C641" s="202"/>
      <c r="D641" s="202"/>
      <c r="E641" s="202"/>
      <c r="F641" s="2"/>
      <c r="G641" s="4"/>
      <c r="H641" s="4"/>
      <c r="I641" s="4"/>
    </row>
    <row r="642" spans="1:9" x14ac:dyDescent="0.2">
      <c r="A642" s="2"/>
      <c r="B642" s="2"/>
      <c r="C642" s="202"/>
      <c r="D642" s="202"/>
      <c r="E642" s="202"/>
      <c r="F642" s="2"/>
      <c r="G642" s="4"/>
      <c r="H642" s="4"/>
      <c r="I642" s="4"/>
    </row>
    <row r="643" spans="1:9" x14ac:dyDescent="0.2">
      <c r="A643" s="2"/>
      <c r="B643" s="2"/>
      <c r="C643" s="202"/>
      <c r="D643" s="202"/>
      <c r="E643" s="202"/>
      <c r="F643" s="2"/>
      <c r="G643" s="4"/>
      <c r="H643" s="4"/>
      <c r="I643" s="4"/>
    </row>
    <row r="644" spans="1:9" x14ac:dyDescent="0.2">
      <c r="A644" s="2"/>
      <c r="B644" s="2"/>
      <c r="C644" s="202"/>
      <c r="D644" s="202"/>
      <c r="E644" s="202"/>
      <c r="F644" s="2"/>
      <c r="G644" s="4"/>
      <c r="H644" s="4"/>
      <c r="I644" s="4"/>
    </row>
    <row r="645" spans="1:9" x14ac:dyDescent="0.2">
      <c r="A645" s="2"/>
      <c r="B645" s="2"/>
      <c r="C645" s="202"/>
      <c r="D645" s="202"/>
      <c r="E645" s="202"/>
      <c r="F645" s="2"/>
      <c r="G645" s="4"/>
      <c r="H645" s="4"/>
      <c r="I645" s="4"/>
    </row>
    <row r="646" spans="1:9" x14ac:dyDescent="0.2">
      <c r="A646" s="2"/>
      <c r="B646" s="2"/>
      <c r="C646" s="202"/>
      <c r="D646" s="202"/>
      <c r="E646" s="202"/>
      <c r="F646" s="2"/>
      <c r="G646" s="4"/>
      <c r="H646" s="4"/>
      <c r="I646" s="4"/>
    </row>
    <row r="647" spans="1:9" x14ac:dyDescent="0.2">
      <c r="A647" s="2"/>
      <c r="B647" s="2"/>
      <c r="C647" s="202"/>
      <c r="D647" s="202"/>
      <c r="E647" s="202"/>
      <c r="F647" s="2"/>
      <c r="G647" s="4"/>
      <c r="H647" s="4"/>
      <c r="I647" s="4"/>
    </row>
    <row r="648" spans="1:9" x14ac:dyDescent="0.2">
      <c r="A648" s="2"/>
      <c r="B648" s="2"/>
      <c r="C648" s="202"/>
      <c r="D648" s="202"/>
      <c r="E648" s="202"/>
      <c r="F648" s="2"/>
      <c r="G648" s="4"/>
      <c r="H648" s="4"/>
      <c r="I648" s="4"/>
    </row>
    <row r="649" spans="1:9" x14ac:dyDescent="0.2">
      <c r="A649" s="2"/>
      <c r="B649" s="2"/>
      <c r="C649" s="202"/>
      <c r="D649" s="202"/>
      <c r="E649" s="202"/>
      <c r="F649" s="2"/>
      <c r="G649" s="4"/>
      <c r="H649" s="4"/>
      <c r="I649" s="4"/>
    </row>
    <row r="650" spans="1:9" x14ac:dyDescent="0.2">
      <c r="A650" s="2"/>
      <c r="B650" s="2"/>
      <c r="C650" s="202"/>
      <c r="D650" s="202"/>
      <c r="E650" s="202"/>
      <c r="F650" s="2"/>
      <c r="G650" s="4"/>
      <c r="H650" s="4"/>
      <c r="I650" s="4"/>
    </row>
    <row r="651" spans="1:9" x14ac:dyDescent="0.2">
      <c r="A651" s="2"/>
      <c r="B651" s="2"/>
      <c r="C651" s="202"/>
      <c r="D651" s="202"/>
      <c r="E651" s="202"/>
      <c r="F651" s="2"/>
      <c r="G651" s="4"/>
      <c r="H651" s="4"/>
      <c r="I651" s="4"/>
    </row>
    <row r="652" spans="1:9" x14ac:dyDescent="0.2">
      <c r="A652" s="2"/>
      <c r="B652" s="2"/>
      <c r="C652" s="202"/>
      <c r="D652" s="202"/>
      <c r="E652" s="202"/>
      <c r="F652" s="2"/>
      <c r="G652" s="4"/>
      <c r="H652" s="4"/>
      <c r="I652" s="4"/>
    </row>
    <row r="653" spans="1:9" x14ac:dyDescent="0.2">
      <c r="A653" s="2"/>
      <c r="B653" s="2"/>
      <c r="C653" s="202"/>
      <c r="D653" s="202"/>
      <c r="E653" s="202"/>
      <c r="F653" s="2"/>
      <c r="G653" s="4"/>
      <c r="H653" s="4"/>
      <c r="I653" s="4"/>
    </row>
    <row r="654" spans="1:9" x14ac:dyDescent="0.2">
      <c r="A654" s="2"/>
      <c r="B654" s="2"/>
      <c r="C654" s="202"/>
      <c r="D654" s="202"/>
      <c r="E654" s="202"/>
      <c r="F654" s="2"/>
      <c r="G654" s="4"/>
      <c r="H654" s="4"/>
      <c r="I654" s="4"/>
    </row>
    <row r="655" spans="1:9" x14ac:dyDescent="0.2">
      <c r="A655" s="2"/>
      <c r="B655" s="2"/>
      <c r="C655" s="202"/>
      <c r="D655" s="202"/>
      <c r="E655" s="202"/>
      <c r="F655" s="2"/>
      <c r="G655" s="4"/>
      <c r="H655" s="4"/>
      <c r="I655" s="4"/>
    </row>
    <row r="656" spans="1:9" x14ac:dyDescent="0.2">
      <c r="A656" s="2"/>
      <c r="B656" s="2"/>
      <c r="C656" s="202"/>
      <c r="D656" s="202"/>
      <c r="E656" s="202"/>
      <c r="F656" s="2"/>
      <c r="G656" s="4"/>
      <c r="H656" s="4"/>
      <c r="I656" s="4"/>
    </row>
    <row r="657" spans="1:9" x14ac:dyDescent="0.2">
      <c r="A657" s="2"/>
      <c r="B657" s="2"/>
      <c r="C657" s="202"/>
      <c r="D657" s="202"/>
      <c r="E657" s="202"/>
      <c r="F657" s="2"/>
      <c r="G657" s="4"/>
      <c r="H657" s="4"/>
      <c r="I657" s="4"/>
    </row>
    <row r="658" spans="1:9" x14ac:dyDescent="0.2">
      <c r="A658" s="2"/>
      <c r="B658" s="2"/>
      <c r="C658" s="202"/>
      <c r="D658" s="202"/>
      <c r="E658" s="202"/>
      <c r="F658" s="2"/>
      <c r="G658" s="4"/>
      <c r="H658" s="4"/>
      <c r="I658" s="4"/>
    </row>
    <row r="659" spans="1:9" x14ac:dyDescent="0.2">
      <c r="A659" s="2"/>
      <c r="B659" s="2"/>
      <c r="C659" s="202"/>
      <c r="D659" s="202"/>
      <c r="E659" s="202"/>
      <c r="F659" s="2"/>
      <c r="G659" s="4"/>
      <c r="H659" s="4"/>
      <c r="I659" s="4"/>
    </row>
    <row r="660" spans="1:9" x14ac:dyDescent="0.2">
      <c r="A660" s="2"/>
      <c r="B660" s="2"/>
      <c r="C660" s="202"/>
      <c r="D660" s="202"/>
      <c r="E660" s="202"/>
      <c r="F660" s="2"/>
      <c r="G660" s="4"/>
      <c r="H660" s="4"/>
      <c r="I660" s="4"/>
    </row>
    <row r="661" spans="1:9" x14ac:dyDescent="0.2">
      <c r="A661" s="2"/>
      <c r="B661" s="2"/>
      <c r="C661" s="202"/>
      <c r="D661" s="202"/>
      <c r="E661" s="202"/>
      <c r="F661" s="2"/>
      <c r="G661" s="4"/>
      <c r="H661" s="4"/>
      <c r="I661" s="4"/>
    </row>
    <row r="662" spans="1:9" x14ac:dyDescent="0.2">
      <c r="A662" s="2"/>
      <c r="B662" s="2"/>
      <c r="C662" s="202"/>
      <c r="D662" s="202"/>
      <c r="E662" s="202"/>
      <c r="F662" s="2"/>
      <c r="G662" s="4"/>
      <c r="H662" s="4"/>
      <c r="I662" s="4"/>
    </row>
    <row r="663" spans="1:9" x14ac:dyDescent="0.2">
      <c r="A663" s="2"/>
      <c r="B663" s="2"/>
      <c r="C663" s="202"/>
      <c r="D663" s="202"/>
      <c r="E663" s="202"/>
      <c r="F663" s="2"/>
      <c r="G663" s="4"/>
      <c r="H663" s="4"/>
      <c r="I663" s="4"/>
    </row>
    <row r="664" spans="1:9" x14ac:dyDescent="0.2">
      <c r="A664" s="2"/>
      <c r="B664" s="2"/>
      <c r="C664" s="202"/>
      <c r="D664" s="202"/>
      <c r="E664" s="202"/>
      <c r="F664" s="2"/>
      <c r="G664" s="4"/>
      <c r="H664" s="4"/>
      <c r="I664" s="4"/>
    </row>
    <row r="665" spans="1:9" x14ac:dyDescent="0.2">
      <c r="A665" s="2"/>
      <c r="B665" s="2"/>
      <c r="C665" s="202"/>
      <c r="D665" s="202"/>
      <c r="E665" s="202"/>
      <c r="F665" s="2"/>
      <c r="G665" s="4"/>
      <c r="H665" s="4"/>
      <c r="I665" s="4"/>
    </row>
    <row r="666" spans="1:9" x14ac:dyDescent="0.2">
      <c r="A666" s="2"/>
      <c r="B666" s="2"/>
      <c r="C666" s="202"/>
      <c r="D666" s="202"/>
      <c r="E666" s="202"/>
      <c r="F666" s="2"/>
      <c r="G666" s="4"/>
      <c r="H666" s="4"/>
      <c r="I666" s="4"/>
    </row>
    <row r="667" spans="1:9" x14ac:dyDescent="0.2">
      <c r="A667" s="2"/>
      <c r="B667" s="2"/>
      <c r="C667" s="202"/>
      <c r="D667" s="202"/>
      <c r="E667" s="202"/>
      <c r="F667" s="2"/>
      <c r="G667" s="4"/>
      <c r="H667" s="4"/>
      <c r="I667" s="4"/>
    </row>
    <row r="668" spans="1:9" x14ac:dyDescent="0.2">
      <c r="A668" s="2"/>
      <c r="B668" s="2"/>
      <c r="C668" s="202"/>
      <c r="D668" s="202"/>
      <c r="E668" s="202"/>
      <c r="F668" s="2"/>
      <c r="G668" s="4"/>
      <c r="H668" s="4"/>
      <c r="I668" s="4"/>
    </row>
    <row r="669" spans="1:9" x14ac:dyDescent="0.2">
      <c r="A669" s="2"/>
      <c r="B669" s="2"/>
      <c r="C669" s="202"/>
      <c r="D669" s="202"/>
      <c r="E669" s="202"/>
      <c r="F669" s="2"/>
      <c r="G669" s="4"/>
      <c r="H669" s="4"/>
      <c r="I669" s="4"/>
    </row>
    <row r="670" spans="1:9" x14ac:dyDescent="0.2">
      <c r="A670" s="2"/>
      <c r="B670" s="2"/>
      <c r="C670" s="202"/>
      <c r="D670" s="202"/>
      <c r="E670" s="202"/>
      <c r="F670" s="2"/>
      <c r="G670" s="4"/>
      <c r="H670" s="4"/>
      <c r="I670" s="4"/>
    </row>
    <row r="671" spans="1:9" x14ac:dyDescent="0.2">
      <c r="A671" s="2"/>
      <c r="B671" s="2"/>
      <c r="C671" s="202"/>
      <c r="D671" s="202"/>
      <c r="E671" s="202"/>
      <c r="F671" s="2"/>
      <c r="G671" s="4"/>
      <c r="H671" s="4"/>
      <c r="I671" s="4"/>
    </row>
    <row r="672" spans="1:9" x14ac:dyDescent="0.2">
      <c r="A672" s="2"/>
      <c r="B672" s="2"/>
      <c r="C672" s="202"/>
      <c r="D672" s="202"/>
      <c r="E672" s="202"/>
      <c r="F672" s="2"/>
      <c r="G672" s="4"/>
      <c r="H672" s="4"/>
      <c r="I672" s="4"/>
    </row>
    <row r="673" spans="1:9" x14ac:dyDescent="0.2">
      <c r="A673" s="2"/>
      <c r="B673" s="2"/>
      <c r="C673" s="202"/>
      <c r="D673" s="202"/>
      <c r="E673" s="202"/>
      <c r="F673" s="2"/>
      <c r="G673" s="4"/>
      <c r="H673" s="4"/>
      <c r="I673" s="4"/>
    </row>
    <row r="674" spans="1:9" x14ac:dyDescent="0.2">
      <c r="A674" s="2"/>
      <c r="B674" s="2"/>
      <c r="C674" s="202"/>
      <c r="D674" s="202"/>
      <c r="E674" s="202"/>
      <c r="F674" s="2"/>
      <c r="G674" s="4"/>
      <c r="H674" s="4"/>
      <c r="I674" s="4"/>
    </row>
    <row r="675" spans="1:9" x14ac:dyDescent="0.2">
      <c r="A675" s="2"/>
      <c r="B675" s="2"/>
      <c r="C675" s="202"/>
      <c r="D675" s="202"/>
      <c r="E675" s="202"/>
      <c r="F675" s="2"/>
      <c r="G675" s="4"/>
      <c r="H675" s="4"/>
      <c r="I675" s="4"/>
    </row>
    <row r="676" spans="1:9" x14ac:dyDescent="0.2">
      <c r="A676" s="2"/>
      <c r="B676" s="2"/>
      <c r="C676" s="202"/>
      <c r="D676" s="202"/>
      <c r="E676" s="202"/>
      <c r="F676" s="2"/>
      <c r="G676" s="4"/>
      <c r="H676" s="4"/>
      <c r="I676" s="4"/>
    </row>
    <row r="677" spans="1:9" x14ac:dyDescent="0.2">
      <c r="A677" s="2"/>
      <c r="B677" s="2"/>
      <c r="C677" s="202"/>
      <c r="D677" s="202"/>
      <c r="E677" s="202"/>
      <c r="F677" s="2"/>
      <c r="G677" s="4"/>
      <c r="H677" s="4"/>
      <c r="I677" s="4"/>
    </row>
    <row r="678" spans="1:9" x14ac:dyDescent="0.2">
      <c r="A678" s="2"/>
      <c r="B678" s="2"/>
      <c r="C678" s="202"/>
      <c r="D678" s="202"/>
      <c r="E678" s="202"/>
      <c r="F678" s="2"/>
      <c r="G678" s="4"/>
      <c r="H678" s="4"/>
      <c r="I678" s="4"/>
    </row>
    <row r="679" spans="1:9" x14ac:dyDescent="0.2">
      <c r="A679" s="2"/>
      <c r="B679" s="2"/>
      <c r="C679" s="202"/>
      <c r="D679" s="202"/>
      <c r="E679" s="202"/>
      <c r="F679" s="2"/>
      <c r="G679" s="4"/>
      <c r="H679" s="4"/>
      <c r="I679" s="4"/>
    </row>
    <row r="680" spans="1:9" x14ac:dyDescent="0.2">
      <c r="A680" s="2"/>
      <c r="B680" s="2"/>
      <c r="C680" s="202"/>
      <c r="D680" s="202"/>
      <c r="E680" s="202"/>
      <c r="F680" s="2"/>
      <c r="G680" s="4"/>
      <c r="H680" s="4"/>
      <c r="I680" s="4"/>
    </row>
    <row r="681" spans="1:9" x14ac:dyDescent="0.2">
      <c r="A681" s="2"/>
      <c r="B681" s="2"/>
      <c r="C681" s="202"/>
      <c r="D681" s="202"/>
      <c r="E681" s="202"/>
      <c r="F681" s="2"/>
      <c r="G681" s="4"/>
      <c r="H681" s="4"/>
      <c r="I681" s="4"/>
    </row>
    <row r="682" spans="1:9" x14ac:dyDescent="0.2">
      <c r="A682" s="2"/>
      <c r="B682" s="2"/>
      <c r="C682" s="202"/>
      <c r="D682" s="202"/>
      <c r="E682" s="202"/>
      <c r="F682" s="2"/>
      <c r="G682" s="4"/>
      <c r="H682" s="4"/>
      <c r="I682" s="4"/>
    </row>
    <row r="683" spans="1:9" x14ac:dyDescent="0.2">
      <c r="A683" s="2"/>
      <c r="B683" s="2"/>
      <c r="C683" s="202"/>
      <c r="D683" s="202"/>
      <c r="E683" s="202"/>
      <c r="F683" s="2"/>
      <c r="G683" s="4"/>
      <c r="H683" s="4"/>
      <c r="I683" s="4"/>
    </row>
    <row r="684" spans="1:9" x14ac:dyDescent="0.2">
      <c r="A684" s="2"/>
      <c r="B684" s="2"/>
      <c r="C684" s="202"/>
      <c r="D684" s="202"/>
      <c r="E684" s="202"/>
      <c r="F684" s="2"/>
      <c r="G684" s="4"/>
      <c r="H684" s="4"/>
      <c r="I684" s="4"/>
    </row>
    <row r="685" spans="1:9" x14ac:dyDescent="0.2">
      <c r="A685" s="2"/>
      <c r="B685" s="2"/>
      <c r="C685" s="202"/>
      <c r="D685" s="202"/>
      <c r="E685" s="202"/>
      <c r="F685" s="2"/>
      <c r="G685" s="4"/>
      <c r="H685" s="4"/>
      <c r="I685" s="4"/>
    </row>
    <row r="686" spans="1:9" x14ac:dyDescent="0.2">
      <c r="A686" s="2"/>
      <c r="B686" s="2"/>
      <c r="C686" s="202"/>
      <c r="D686" s="202"/>
      <c r="E686" s="202"/>
      <c r="F686" s="2"/>
      <c r="G686" s="4"/>
      <c r="H686" s="4"/>
      <c r="I686" s="4"/>
    </row>
    <row r="687" spans="1:9" x14ac:dyDescent="0.2">
      <c r="A687" s="2"/>
      <c r="B687" s="2"/>
      <c r="C687" s="202"/>
      <c r="D687" s="202"/>
      <c r="E687" s="202"/>
      <c r="F687" s="2"/>
      <c r="G687" s="4"/>
      <c r="H687" s="4"/>
      <c r="I687" s="4"/>
    </row>
    <row r="688" spans="1:9" x14ac:dyDescent="0.2">
      <c r="A688" s="2"/>
      <c r="B688" s="2"/>
      <c r="C688" s="202"/>
      <c r="D688" s="202"/>
      <c r="E688" s="202"/>
      <c r="F688" s="2"/>
      <c r="G688" s="4"/>
      <c r="H688" s="4"/>
      <c r="I688" s="4"/>
    </row>
    <row r="689" spans="1:9" x14ac:dyDescent="0.2">
      <c r="A689" s="2"/>
      <c r="B689" s="2"/>
      <c r="C689" s="202"/>
      <c r="D689" s="202"/>
      <c r="E689" s="202"/>
      <c r="F689" s="2"/>
      <c r="G689" s="4"/>
      <c r="H689" s="4"/>
      <c r="I689" s="4"/>
    </row>
    <row r="690" spans="1:9" x14ac:dyDescent="0.2">
      <c r="A690" s="2"/>
      <c r="B690" s="2"/>
      <c r="C690" s="202"/>
      <c r="D690" s="202"/>
      <c r="E690" s="202"/>
      <c r="F690" s="2"/>
      <c r="G690" s="4"/>
      <c r="H690" s="4"/>
      <c r="I690" s="4"/>
    </row>
    <row r="691" spans="1:9" x14ac:dyDescent="0.2">
      <c r="A691" s="2"/>
      <c r="B691" s="2"/>
      <c r="C691" s="202"/>
      <c r="D691" s="202"/>
      <c r="E691" s="202"/>
      <c r="F691" s="2"/>
      <c r="G691" s="4"/>
      <c r="H691" s="4"/>
      <c r="I691" s="4"/>
    </row>
    <row r="692" spans="1:9" x14ac:dyDescent="0.2">
      <c r="A692" s="2"/>
      <c r="B692" s="2"/>
      <c r="C692" s="202"/>
      <c r="D692" s="202"/>
      <c r="E692" s="202"/>
      <c r="F692" s="2"/>
      <c r="G692" s="4"/>
      <c r="H692" s="4"/>
      <c r="I692" s="4"/>
    </row>
    <row r="693" spans="1:9" x14ac:dyDescent="0.2">
      <c r="A693" s="2"/>
      <c r="B693" s="2"/>
      <c r="C693" s="202"/>
      <c r="D693" s="202"/>
      <c r="E693" s="202"/>
      <c r="F693" s="2"/>
      <c r="G693" s="4"/>
      <c r="H693" s="4"/>
      <c r="I693" s="4"/>
    </row>
    <row r="694" spans="1:9" x14ac:dyDescent="0.2">
      <c r="A694" s="2"/>
      <c r="B694" s="2"/>
      <c r="C694" s="202"/>
      <c r="D694" s="202"/>
      <c r="E694" s="202"/>
      <c r="F694" s="2"/>
      <c r="G694" s="4"/>
      <c r="H694" s="4"/>
      <c r="I694" s="4"/>
    </row>
    <row r="695" spans="1:9" x14ac:dyDescent="0.2">
      <c r="A695" s="2"/>
      <c r="B695" s="2"/>
      <c r="C695" s="202"/>
      <c r="D695" s="202"/>
      <c r="E695" s="202"/>
      <c r="F695" s="2"/>
      <c r="G695" s="4"/>
      <c r="H695" s="4"/>
      <c r="I695" s="4"/>
    </row>
    <row r="696" spans="1:9" x14ac:dyDescent="0.2">
      <c r="A696" s="2"/>
      <c r="B696" s="2"/>
      <c r="C696" s="202"/>
      <c r="D696" s="202"/>
      <c r="E696" s="202"/>
      <c r="F696" s="2"/>
      <c r="G696" s="4"/>
      <c r="H696" s="4"/>
      <c r="I696" s="4"/>
    </row>
    <row r="697" spans="1:9" x14ac:dyDescent="0.2">
      <c r="A697" s="2"/>
      <c r="B697" s="2"/>
      <c r="C697" s="202"/>
      <c r="D697" s="202"/>
      <c r="E697" s="202"/>
      <c r="F697" s="2"/>
      <c r="G697" s="4"/>
      <c r="H697" s="4"/>
      <c r="I697" s="4"/>
    </row>
    <row r="698" spans="1:9" x14ac:dyDescent="0.2">
      <c r="A698" s="2"/>
      <c r="B698" s="2"/>
      <c r="C698" s="202"/>
      <c r="D698" s="202"/>
      <c r="E698" s="202"/>
      <c r="F698" s="2"/>
      <c r="G698" s="4"/>
      <c r="H698" s="4"/>
      <c r="I698" s="4"/>
    </row>
    <row r="699" spans="1:9" x14ac:dyDescent="0.2">
      <c r="A699" s="2"/>
      <c r="B699" s="2"/>
      <c r="C699" s="202"/>
      <c r="D699" s="202"/>
      <c r="E699" s="202"/>
      <c r="F699" s="2"/>
      <c r="G699" s="4"/>
      <c r="H699" s="4"/>
      <c r="I699" s="4"/>
    </row>
    <row r="700" spans="1:9" x14ac:dyDescent="0.2">
      <c r="A700" s="2"/>
      <c r="B700" s="2"/>
      <c r="C700" s="202"/>
      <c r="D700" s="202"/>
      <c r="E700" s="202"/>
      <c r="F700" s="2"/>
      <c r="G700" s="4"/>
      <c r="H700" s="4"/>
      <c r="I700" s="4"/>
    </row>
    <row r="701" spans="1:9" x14ac:dyDescent="0.2">
      <c r="A701" s="2"/>
      <c r="B701" s="2"/>
      <c r="C701" s="202"/>
      <c r="D701" s="202"/>
      <c r="E701" s="202"/>
      <c r="F701" s="2"/>
      <c r="G701" s="4"/>
      <c r="H701" s="4"/>
      <c r="I701" s="4"/>
    </row>
    <row r="702" spans="1:9" x14ac:dyDescent="0.2">
      <c r="A702" s="2"/>
      <c r="B702" s="2"/>
      <c r="C702" s="202"/>
      <c r="D702" s="202"/>
      <c r="E702" s="202"/>
      <c r="F702" s="2"/>
      <c r="G702" s="4"/>
      <c r="H702" s="4"/>
      <c r="I702" s="4"/>
    </row>
    <row r="703" spans="1:9" x14ac:dyDescent="0.2">
      <c r="A703" s="2"/>
      <c r="B703" s="2"/>
      <c r="C703" s="202"/>
      <c r="D703" s="202"/>
      <c r="E703" s="202"/>
      <c r="F703" s="2"/>
      <c r="G703" s="4"/>
      <c r="H703" s="4"/>
      <c r="I703" s="4"/>
    </row>
    <row r="704" spans="1:9" x14ac:dyDescent="0.2">
      <c r="A704" s="2"/>
      <c r="B704" s="2"/>
      <c r="C704" s="202"/>
      <c r="D704" s="202"/>
      <c r="E704" s="202"/>
      <c r="F704" s="2"/>
      <c r="G704" s="4"/>
      <c r="H704" s="4"/>
      <c r="I704" s="4"/>
    </row>
    <row r="705" spans="1:9" x14ac:dyDescent="0.2">
      <c r="A705" s="2"/>
      <c r="B705" s="2"/>
      <c r="C705" s="202"/>
      <c r="D705" s="202"/>
      <c r="E705" s="202"/>
      <c r="F705" s="2"/>
      <c r="G705" s="4"/>
      <c r="H705" s="4"/>
      <c r="I705" s="4"/>
    </row>
    <row r="706" spans="1:9" x14ac:dyDescent="0.2">
      <c r="A706" s="2"/>
      <c r="B706" s="2"/>
      <c r="C706" s="202"/>
      <c r="D706" s="202"/>
      <c r="E706" s="202"/>
      <c r="F706" s="2"/>
      <c r="G706" s="4"/>
      <c r="H706" s="4"/>
      <c r="I706" s="4"/>
    </row>
    <row r="707" spans="1:9" x14ac:dyDescent="0.2">
      <c r="A707" s="2"/>
      <c r="B707" s="2"/>
      <c r="C707" s="202"/>
      <c r="D707" s="202"/>
      <c r="E707" s="202"/>
      <c r="F707" s="2"/>
      <c r="G707" s="4"/>
      <c r="H707" s="4"/>
      <c r="I707" s="4"/>
    </row>
    <row r="708" spans="1:9" x14ac:dyDescent="0.2">
      <c r="A708" s="2"/>
      <c r="B708" s="2"/>
      <c r="C708" s="202"/>
      <c r="D708" s="202"/>
      <c r="E708" s="202"/>
      <c r="F708" s="2"/>
      <c r="G708" s="4"/>
      <c r="H708" s="4"/>
      <c r="I708" s="4"/>
    </row>
    <row r="709" spans="1:9" x14ac:dyDescent="0.2">
      <c r="A709" s="2"/>
      <c r="B709" s="2"/>
      <c r="C709" s="202"/>
      <c r="D709" s="202"/>
      <c r="E709" s="202"/>
      <c r="F709" s="2"/>
      <c r="G709" s="4"/>
      <c r="H709" s="4"/>
      <c r="I709" s="4"/>
    </row>
    <row r="710" spans="1:9" x14ac:dyDescent="0.2">
      <c r="A710" s="2"/>
      <c r="B710" s="2"/>
      <c r="C710" s="202"/>
      <c r="D710" s="202"/>
      <c r="E710" s="202"/>
      <c r="F710" s="2"/>
      <c r="G710" s="4"/>
      <c r="H710" s="4"/>
      <c r="I710" s="4"/>
    </row>
    <row r="711" spans="1:9" x14ac:dyDescent="0.2">
      <c r="A711" s="2"/>
      <c r="B711" s="2"/>
      <c r="C711" s="202"/>
      <c r="D711" s="202"/>
      <c r="E711" s="202"/>
      <c r="F711" s="2"/>
      <c r="G711" s="4"/>
      <c r="H711" s="4"/>
      <c r="I711" s="4"/>
    </row>
    <row r="712" spans="1:9" x14ac:dyDescent="0.2">
      <c r="A712" s="2"/>
      <c r="B712" s="2"/>
      <c r="C712" s="202"/>
      <c r="D712" s="202"/>
      <c r="E712" s="202"/>
      <c r="F712" s="2"/>
      <c r="G712" s="4"/>
      <c r="H712" s="4"/>
      <c r="I712" s="4"/>
    </row>
    <row r="713" spans="1:9" x14ac:dyDescent="0.2">
      <c r="A713" s="2"/>
      <c r="B713" s="2"/>
      <c r="C713" s="202"/>
      <c r="D713" s="202"/>
      <c r="E713" s="202"/>
      <c r="F713" s="2"/>
      <c r="G713" s="4"/>
      <c r="H713" s="4"/>
      <c r="I713" s="4"/>
    </row>
    <row r="714" spans="1:9" x14ac:dyDescent="0.2">
      <c r="A714" s="2"/>
      <c r="B714" s="2"/>
      <c r="C714" s="202"/>
      <c r="D714" s="202"/>
      <c r="E714" s="202"/>
      <c r="F714" s="2"/>
      <c r="G714" s="4"/>
      <c r="H714" s="4"/>
      <c r="I714" s="4"/>
    </row>
    <row r="715" spans="1:9" x14ac:dyDescent="0.2">
      <c r="A715" s="2"/>
      <c r="B715" s="2"/>
      <c r="C715" s="202"/>
      <c r="D715" s="202"/>
      <c r="E715" s="202"/>
      <c r="F715" s="2"/>
      <c r="G715" s="4"/>
      <c r="H715" s="4"/>
      <c r="I715" s="4"/>
    </row>
    <row r="716" spans="1:9" x14ac:dyDescent="0.2">
      <c r="A716" s="2"/>
      <c r="B716" s="2"/>
      <c r="C716" s="202"/>
      <c r="D716" s="202"/>
      <c r="E716" s="202"/>
      <c r="F716" s="2"/>
      <c r="G716" s="4"/>
      <c r="H716" s="4"/>
      <c r="I716" s="4"/>
    </row>
    <row r="717" spans="1:9" x14ac:dyDescent="0.2">
      <c r="A717" s="2"/>
      <c r="B717" s="2"/>
      <c r="C717" s="202"/>
      <c r="D717" s="202"/>
      <c r="E717" s="202"/>
      <c r="F717" s="2"/>
      <c r="G717" s="4"/>
      <c r="H717" s="4"/>
      <c r="I717" s="4"/>
    </row>
    <row r="718" spans="1:9" x14ac:dyDescent="0.2">
      <c r="A718" s="2"/>
      <c r="B718" s="2"/>
      <c r="C718" s="202"/>
      <c r="D718" s="202"/>
      <c r="E718" s="202"/>
      <c r="F718" s="2"/>
      <c r="G718" s="4"/>
      <c r="H718" s="4"/>
      <c r="I718" s="4"/>
    </row>
    <row r="719" spans="1:9" x14ac:dyDescent="0.2">
      <c r="A719" s="2"/>
      <c r="B719" s="2"/>
      <c r="C719" s="202"/>
      <c r="D719" s="202"/>
      <c r="E719" s="202"/>
      <c r="F719" s="2"/>
      <c r="G719" s="4"/>
      <c r="H719" s="4"/>
      <c r="I719" s="4"/>
    </row>
    <row r="720" spans="1:9" x14ac:dyDescent="0.2">
      <c r="A720" s="2"/>
      <c r="B720" s="2"/>
      <c r="C720" s="202"/>
      <c r="D720" s="202"/>
      <c r="E720" s="202"/>
      <c r="F720" s="2"/>
      <c r="G720" s="4"/>
      <c r="H720" s="4"/>
      <c r="I720" s="4"/>
    </row>
    <row r="721" spans="1:9" x14ac:dyDescent="0.2">
      <c r="A721" s="2"/>
      <c r="B721" s="2"/>
      <c r="C721" s="202"/>
      <c r="D721" s="202"/>
      <c r="E721" s="202"/>
      <c r="F721" s="2"/>
      <c r="G721" s="4"/>
      <c r="H721" s="4"/>
      <c r="I721" s="4"/>
    </row>
    <row r="722" spans="1:9" x14ac:dyDescent="0.2">
      <c r="A722" s="2"/>
      <c r="B722" s="2"/>
      <c r="C722" s="202"/>
      <c r="D722" s="202"/>
      <c r="E722" s="202"/>
      <c r="F722" s="2"/>
      <c r="G722" s="4"/>
      <c r="H722" s="4"/>
      <c r="I722" s="4"/>
    </row>
    <row r="723" spans="1:9" x14ac:dyDescent="0.2">
      <c r="A723" s="2"/>
      <c r="B723" s="2"/>
      <c r="C723" s="202"/>
      <c r="D723" s="202"/>
      <c r="E723" s="202"/>
      <c r="F723" s="2"/>
      <c r="G723" s="4"/>
      <c r="H723" s="4"/>
      <c r="I723" s="4"/>
    </row>
    <row r="724" spans="1:9" x14ac:dyDescent="0.2">
      <c r="A724" s="2"/>
      <c r="B724" s="2"/>
      <c r="C724" s="202"/>
      <c r="D724" s="202"/>
      <c r="E724" s="202"/>
      <c r="F724" s="2"/>
      <c r="G724" s="4"/>
      <c r="H724" s="4"/>
      <c r="I724" s="4"/>
    </row>
    <row r="725" spans="1:9" x14ac:dyDescent="0.2">
      <c r="A725" s="2"/>
      <c r="B725" s="2"/>
      <c r="C725" s="202"/>
      <c r="D725" s="202"/>
      <c r="E725" s="202"/>
      <c r="F725" s="2"/>
      <c r="G725" s="4"/>
      <c r="H725" s="4"/>
      <c r="I725" s="4"/>
    </row>
    <row r="726" spans="1:9" x14ac:dyDescent="0.2">
      <c r="A726" s="2"/>
      <c r="B726" s="2"/>
      <c r="C726" s="202"/>
      <c r="D726" s="202"/>
      <c r="E726" s="202"/>
      <c r="F726" s="2"/>
      <c r="G726" s="4"/>
      <c r="H726" s="4"/>
      <c r="I726" s="4"/>
    </row>
    <row r="727" spans="1:9" x14ac:dyDescent="0.2">
      <c r="A727" s="2"/>
      <c r="B727" s="2"/>
      <c r="C727" s="202"/>
      <c r="D727" s="202"/>
      <c r="E727" s="202"/>
      <c r="F727" s="2"/>
      <c r="G727" s="4"/>
      <c r="H727" s="4"/>
      <c r="I727" s="4"/>
    </row>
    <row r="728" spans="1:9" x14ac:dyDescent="0.2">
      <c r="A728" s="2"/>
      <c r="B728" s="2"/>
      <c r="C728" s="202"/>
      <c r="D728" s="202"/>
      <c r="E728" s="202"/>
      <c r="F728" s="2"/>
      <c r="G728" s="4"/>
      <c r="H728" s="4"/>
      <c r="I728" s="4"/>
    </row>
    <row r="729" spans="1:9" x14ac:dyDescent="0.2">
      <c r="A729" s="2"/>
      <c r="B729" s="2"/>
      <c r="C729" s="202"/>
      <c r="D729" s="202"/>
      <c r="E729" s="202"/>
      <c r="F729" s="2"/>
      <c r="G729" s="4"/>
      <c r="H729" s="4"/>
      <c r="I729" s="4"/>
    </row>
    <row r="730" spans="1:9" x14ac:dyDescent="0.2">
      <c r="A730" s="2"/>
      <c r="B730" s="2"/>
      <c r="C730" s="202"/>
      <c r="D730" s="202"/>
      <c r="E730" s="202"/>
      <c r="F730" s="2"/>
      <c r="G730" s="4"/>
      <c r="H730" s="4"/>
      <c r="I730" s="4"/>
    </row>
    <row r="731" spans="1:9" x14ac:dyDescent="0.2">
      <c r="A731" s="2"/>
      <c r="B731" s="2"/>
      <c r="C731" s="202"/>
      <c r="D731" s="202"/>
      <c r="E731" s="202"/>
      <c r="F731" s="2"/>
      <c r="G731" s="4"/>
      <c r="H731" s="4"/>
      <c r="I731" s="4"/>
    </row>
    <row r="732" spans="1:9" x14ac:dyDescent="0.2">
      <c r="A732" s="2"/>
      <c r="B732" s="2"/>
      <c r="C732" s="202"/>
      <c r="D732" s="202"/>
      <c r="E732" s="202"/>
      <c r="F732" s="2"/>
      <c r="G732" s="4"/>
      <c r="H732" s="4"/>
      <c r="I732" s="4"/>
    </row>
    <row r="733" spans="1:9" x14ac:dyDescent="0.2">
      <c r="A733" s="2"/>
      <c r="B733" s="2"/>
      <c r="C733" s="202"/>
      <c r="D733" s="202"/>
      <c r="E733" s="202"/>
      <c r="F733" s="2"/>
      <c r="G733" s="4"/>
      <c r="H733" s="4"/>
      <c r="I733" s="4"/>
    </row>
    <row r="734" spans="1:9" x14ac:dyDescent="0.2">
      <c r="A734" s="2"/>
      <c r="B734" s="2"/>
      <c r="C734" s="202"/>
      <c r="D734" s="202"/>
      <c r="E734" s="202"/>
      <c r="F734" s="2"/>
      <c r="G734" s="4"/>
      <c r="H734" s="4"/>
      <c r="I734" s="4"/>
    </row>
    <row r="735" spans="1:9" x14ac:dyDescent="0.2">
      <c r="A735" s="2"/>
      <c r="B735" s="2"/>
      <c r="C735" s="202"/>
      <c r="D735" s="202"/>
      <c r="E735" s="202"/>
      <c r="F735" s="2"/>
      <c r="G735" s="4"/>
      <c r="H735" s="4"/>
      <c r="I735" s="4"/>
    </row>
    <row r="736" spans="1:9" x14ac:dyDescent="0.2">
      <c r="A736" s="2"/>
      <c r="B736" s="2"/>
      <c r="C736" s="202"/>
      <c r="D736" s="202"/>
      <c r="E736" s="202"/>
      <c r="F736" s="2"/>
      <c r="G736" s="4"/>
      <c r="H736" s="4"/>
      <c r="I736" s="4"/>
    </row>
    <row r="737" spans="1:9" x14ac:dyDescent="0.2">
      <c r="A737" s="2"/>
      <c r="B737" s="2"/>
      <c r="C737" s="202"/>
      <c r="D737" s="202"/>
      <c r="E737" s="202"/>
      <c r="F737" s="2"/>
      <c r="G737" s="4"/>
      <c r="H737" s="4"/>
      <c r="I737" s="4"/>
    </row>
    <row r="738" spans="1:9" x14ac:dyDescent="0.2">
      <c r="A738" s="2"/>
      <c r="B738" s="2"/>
      <c r="C738" s="202"/>
      <c r="D738" s="202"/>
      <c r="E738" s="202"/>
      <c r="F738" s="2"/>
      <c r="G738" s="4"/>
      <c r="H738" s="4"/>
      <c r="I738" s="4"/>
    </row>
    <row r="739" spans="1:9" x14ac:dyDescent="0.2">
      <c r="A739" s="2"/>
      <c r="B739" s="2"/>
      <c r="C739" s="202"/>
      <c r="D739" s="202"/>
      <c r="E739" s="202"/>
      <c r="F739" s="2"/>
      <c r="G739" s="4"/>
      <c r="H739" s="4"/>
      <c r="I739" s="4"/>
    </row>
    <row r="740" spans="1:9" x14ac:dyDescent="0.2">
      <c r="A740" s="2"/>
      <c r="B740" s="2"/>
      <c r="C740" s="202"/>
      <c r="D740" s="202"/>
      <c r="E740" s="202"/>
      <c r="F740" s="2"/>
      <c r="G740" s="4"/>
      <c r="H740" s="4"/>
      <c r="I740" s="4"/>
    </row>
    <row r="741" spans="1:9" x14ac:dyDescent="0.2">
      <c r="A741" s="2"/>
      <c r="B741" s="2"/>
      <c r="C741" s="202"/>
      <c r="D741" s="202"/>
      <c r="E741" s="202"/>
      <c r="F741" s="2"/>
      <c r="G741" s="4"/>
      <c r="H741" s="4"/>
      <c r="I741" s="4"/>
    </row>
    <row r="742" spans="1:9" x14ac:dyDescent="0.2">
      <c r="A742" s="2"/>
      <c r="B742" s="2"/>
      <c r="C742" s="202"/>
      <c r="D742" s="202"/>
      <c r="E742" s="202"/>
      <c r="F742" s="2"/>
      <c r="G742" s="4"/>
      <c r="H742" s="4"/>
      <c r="I742" s="4"/>
    </row>
    <row r="743" spans="1:9" x14ac:dyDescent="0.2">
      <c r="A743" s="2"/>
      <c r="B743" s="2"/>
      <c r="C743" s="202"/>
      <c r="D743" s="202"/>
      <c r="E743" s="202"/>
      <c r="F743" s="2"/>
      <c r="G743" s="4"/>
      <c r="H743" s="4"/>
      <c r="I743" s="4"/>
    </row>
    <row r="744" spans="1:9" x14ac:dyDescent="0.2">
      <c r="A744" s="2"/>
      <c r="B744" s="2"/>
      <c r="C744" s="202"/>
      <c r="D744" s="202"/>
      <c r="E744" s="202"/>
      <c r="F744" s="2"/>
      <c r="G744" s="4"/>
      <c r="H744" s="4"/>
      <c r="I744" s="4"/>
    </row>
    <row r="745" spans="1:9" x14ac:dyDescent="0.2">
      <c r="A745" s="2"/>
      <c r="B745" s="2"/>
      <c r="C745" s="202"/>
      <c r="D745" s="202"/>
      <c r="E745" s="202"/>
      <c r="F745" s="2"/>
      <c r="G745" s="4"/>
      <c r="H745" s="4"/>
      <c r="I745" s="4"/>
    </row>
    <row r="746" spans="1:9" x14ac:dyDescent="0.2">
      <c r="A746" s="2"/>
      <c r="B746" s="2"/>
      <c r="C746" s="202"/>
      <c r="D746" s="202"/>
      <c r="E746" s="202"/>
      <c r="F746" s="2"/>
      <c r="G746" s="4"/>
      <c r="H746" s="4"/>
      <c r="I746" s="4"/>
    </row>
    <row r="747" spans="1:9" x14ac:dyDescent="0.2">
      <c r="A747" s="2"/>
      <c r="B747" s="2"/>
      <c r="C747" s="202"/>
      <c r="D747" s="202"/>
      <c r="E747" s="202"/>
      <c r="F747" s="2"/>
      <c r="G747" s="4"/>
      <c r="H747" s="4"/>
      <c r="I747" s="4"/>
    </row>
    <row r="748" spans="1:9" x14ac:dyDescent="0.2">
      <c r="A748" s="2"/>
      <c r="B748" s="2"/>
      <c r="C748" s="202"/>
      <c r="D748" s="202"/>
      <c r="E748" s="202"/>
      <c r="F748" s="2"/>
      <c r="G748" s="4"/>
      <c r="H748" s="4"/>
      <c r="I748" s="4"/>
    </row>
    <row r="749" spans="1:9" x14ac:dyDescent="0.2">
      <c r="A749" s="2"/>
      <c r="B749" s="2"/>
      <c r="C749" s="202"/>
      <c r="D749" s="202"/>
      <c r="E749" s="202"/>
      <c r="F749" s="2"/>
      <c r="G749" s="4"/>
      <c r="H749" s="4"/>
      <c r="I749" s="4"/>
    </row>
    <row r="750" spans="1:9" x14ac:dyDescent="0.2">
      <c r="A750" s="2"/>
      <c r="B750" s="2"/>
      <c r="C750" s="202"/>
      <c r="D750" s="202"/>
      <c r="E750" s="202"/>
      <c r="F750" s="2"/>
      <c r="G750" s="4"/>
      <c r="H750" s="4"/>
      <c r="I750" s="4"/>
    </row>
    <row r="751" spans="1:9" x14ac:dyDescent="0.2">
      <c r="A751" s="2"/>
      <c r="B751" s="2"/>
      <c r="C751" s="202"/>
      <c r="D751" s="202"/>
      <c r="E751" s="202"/>
      <c r="F751" s="2"/>
      <c r="G751" s="4"/>
      <c r="H751" s="4"/>
      <c r="I751" s="4"/>
    </row>
    <row r="752" spans="1:9" x14ac:dyDescent="0.2">
      <c r="A752" s="2"/>
      <c r="B752" s="2"/>
      <c r="C752" s="202"/>
      <c r="D752" s="202"/>
      <c r="E752" s="202"/>
      <c r="F752" s="2"/>
      <c r="G752" s="4"/>
      <c r="H752" s="4"/>
      <c r="I752" s="4"/>
    </row>
    <row r="753" spans="1:9" x14ac:dyDescent="0.2">
      <c r="A753" s="2"/>
      <c r="B753" s="2"/>
      <c r="C753" s="202"/>
      <c r="D753" s="202"/>
      <c r="E753" s="202"/>
      <c r="F753" s="2"/>
      <c r="G753" s="4"/>
      <c r="H753" s="4"/>
      <c r="I753" s="4"/>
    </row>
    <row r="754" spans="1:9" x14ac:dyDescent="0.2">
      <c r="A754" s="2"/>
      <c r="B754" s="2"/>
      <c r="C754" s="202"/>
      <c r="D754" s="202"/>
      <c r="E754" s="202"/>
      <c r="F754" s="2"/>
      <c r="G754" s="4"/>
      <c r="H754" s="4"/>
      <c r="I754" s="4"/>
    </row>
    <row r="755" spans="1:9" x14ac:dyDescent="0.2">
      <c r="A755" s="2"/>
      <c r="B755" s="2"/>
      <c r="C755" s="202"/>
      <c r="D755" s="202"/>
      <c r="E755" s="202"/>
      <c r="F755" s="2"/>
      <c r="G755" s="4"/>
      <c r="H755" s="4"/>
      <c r="I755" s="4"/>
    </row>
    <row r="756" spans="1:9" x14ac:dyDescent="0.2">
      <c r="A756" s="2"/>
      <c r="B756" s="2"/>
      <c r="C756" s="202"/>
      <c r="D756" s="202"/>
      <c r="E756" s="202"/>
      <c r="F756" s="2"/>
      <c r="G756" s="4"/>
      <c r="H756" s="4"/>
      <c r="I756" s="4"/>
    </row>
    <row r="757" spans="1:9" x14ac:dyDescent="0.2">
      <c r="A757" s="2"/>
      <c r="B757" s="2"/>
      <c r="C757" s="202"/>
      <c r="D757" s="202"/>
      <c r="E757" s="202"/>
      <c r="F757" s="2"/>
      <c r="G757" s="4"/>
      <c r="H757" s="4"/>
      <c r="I757" s="4"/>
    </row>
    <row r="758" spans="1:9" x14ac:dyDescent="0.2">
      <c r="A758" s="2"/>
      <c r="B758" s="2"/>
      <c r="C758" s="202"/>
      <c r="D758" s="202"/>
      <c r="E758" s="202"/>
      <c r="F758" s="2"/>
      <c r="G758" s="4"/>
      <c r="H758" s="4"/>
      <c r="I758" s="4"/>
    </row>
    <row r="759" spans="1:9" x14ac:dyDescent="0.2">
      <c r="A759" s="2"/>
      <c r="B759" s="2"/>
      <c r="C759" s="202"/>
      <c r="D759" s="202"/>
      <c r="E759" s="202"/>
      <c r="F759" s="2"/>
      <c r="G759" s="4"/>
      <c r="H759" s="4"/>
      <c r="I759" s="4"/>
    </row>
    <row r="760" spans="1:9" x14ac:dyDescent="0.2">
      <c r="A760" s="2"/>
      <c r="B760" s="2"/>
      <c r="C760" s="202"/>
      <c r="D760" s="202"/>
      <c r="E760" s="202"/>
      <c r="F760" s="2"/>
      <c r="G760" s="4"/>
      <c r="H760" s="4"/>
      <c r="I760" s="4"/>
    </row>
    <row r="761" spans="1:9" x14ac:dyDescent="0.2">
      <c r="A761" s="2"/>
      <c r="B761" s="2"/>
      <c r="C761" s="202"/>
      <c r="D761" s="202"/>
      <c r="E761" s="202"/>
      <c r="F761" s="2"/>
      <c r="G761" s="4"/>
      <c r="H761" s="4"/>
      <c r="I761" s="4"/>
    </row>
    <row r="762" spans="1:9" x14ac:dyDescent="0.2">
      <c r="A762" s="2"/>
      <c r="B762" s="2"/>
      <c r="C762" s="202"/>
      <c r="D762" s="202"/>
      <c r="E762" s="202"/>
      <c r="F762" s="2"/>
      <c r="G762" s="4"/>
      <c r="H762" s="4"/>
      <c r="I762" s="4"/>
    </row>
    <row r="763" spans="1:9" x14ac:dyDescent="0.2">
      <c r="A763" s="2"/>
      <c r="B763" s="2"/>
      <c r="C763" s="202"/>
      <c r="D763" s="202"/>
      <c r="E763" s="202"/>
      <c r="F763" s="2"/>
      <c r="G763" s="4"/>
      <c r="H763" s="4"/>
      <c r="I763" s="4"/>
    </row>
    <row r="764" spans="1:9" x14ac:dyDescent="0.2">
      <c r="A764" s="2"/>
      <c r="B764" s="2"/>
      <c r="C764" s="202"/>
      <c r="D764" s="202"/>
      <c r="E764" s="202"/>
      <c r="F764" s="2"/>
      <c r="G764" s="4"/>
      <c r="H764" s="4"/>
      <c r="I764" s="4"/>
    </row>
    <row r="765" spans="1:9" x14ac:dyDescent="0.2">
      <c r="A765" s="2"/>
      <c r="B765" s="2"/>
      <c r="C765" s="202"/>
      <c r="D765" s="202"/>
      <c r="E765" s="202"/>
      <c r="F765" s="2"/>
      <c r="G765" s="4"/>
      <c r="H765" s="4"/>
      <c r="I765" s="4"/>
    </row>
    <row r="766" spans="1:9" x14ac:dyDescent="0.2">
      <c r="A766" s="2"/>
      <c r="B766" s="2"/>
      <c r="C766" s="202"/>
      <c r="D766" s="202"/>
      <c r="E766" s="202"/>
      <c r="F766" s="2"/>
      <c r="G766" s="4"/>
      <c r="H766" s="4"/>
      <c r="I766" s="4"/>
    </row>
    <row r="767" spans="1:9" x14ac:dyDescent="0.2">
      <c r="A767" s="2"/>
      <c r="B767" s="2"/>
      <c r="C767" s="202"/>
      <c r="D767" s="202"/>
      <c r="E767" s="202"/>
      <c r="F767" s="2"/>
      <c r="G767" s="4"/>
      <c r="H767" s="4"/>
      <c r="I767" s="4"/>
    </row>
    <row r="768" spans="1:9" x14ac:dyDescent="0.2">
      <c r="A768" s="2"/>
      <c r="B768" s="2"/>
      <c r="C768" s="202"/>
      <c r="D768" s="202"/>
      <c r="E768" s="202"/>
      <c r="F768" s="2"/>
      <c r="G768" s="4"/>
      <c r="H768" s="4"/>
      <c r="I768" s="4"/>
    </row>
    <row r="769" spans="1:9" x14ac:dyDescent="0.2">
      <c r="A769" s="2"/>
      <c r="B769" s="2"/>
      <c r="C769" s="202"/>
      <c r="D769" s="202"/>
      <c r="E769" s="202"/>
      <c r="F769" s="2"/>
      <c r="G769" s="4"/>
      <c r="H769" s="4"/>
      <c r="I769" s="4"/>
    </row>
    <row r="770" spans="1:9" x14ac:dyDescent="0.2">
      <c r="A770" s="2"/>
      <c r="B770" s="2"/>
      <c r="C770" s="202"/>
      <c r="D770" s="202"/>
      <c r="E770" s="202"/>
      <c r="F770" s="2"/>
      <c r="G770" s="4"/>
      <c r="H770" s="4"/>
      <c r="I770" s="4"/>
    </row>
    <row r="771" spans="1:9" x14ac:dyDescent="0.2">
      <c r="A771" s="2"/>
      <c r="B771" s="2"/>
      <c r="C771" s="202"/>
      <c r="D771" s="202"/>
      <c r="E771" s="202"/>
      <c r="F771" s="2"/>
      <c r="G771" s="4"/>
      <c r="H771" s="4"/>
      <c r="I771" s="4"/>
    </row>
    <row r="772" spans="1:9" x14ac:dyDescent="0.2">
      <c r="A772" s="2"/>
      <c r="B772" s="2"/>
      <c r="C772" s="202"/>
      <c r="D772" s="202"/>
      <c r="E772" s="202"/>
      <c r="F772" s="2"/>
      <c r="G772" s="4"/>
      <c r="H772" s="4"/>
      <c r="I772" s="4"/>
    </row>
    <row r="773" spans="1:9" x14ac:dyDescent="0.2">
      <c r="A773" s="2"/>
      <c r="B773" s="2"/>
      <c r="C773" s="202"/>
      <c r="D773" s="202"/>
      <c r="E773" s="202"/>
      <c r="F773" s="2"/>
      <c r="G773" s="4"/>
      <c r="H773" s="4"/>
      <c r="I773" s="4"/>
    </row>
    <row r="774" spans="1:9" x14ac:dyDescent="0.2">
      <c r="A774" s="2"/>
      <c r="B774" s="2"/>
      <c r="C774" s="202"/>
      <c r="D774" s="202"/>
      <c r="E774" s="202"/>
      <c r="F774" s="2"/>
      <c r="G774" s="4"/>
      <c r="H774" s="4"/>
      <c r="I774" s="4"/>
    </row>
    <row r="775" spans="1:9" x14ac:dyDescent="0.2">
      <c r="A775" s="2"/>
      <c r="B775" s="2"/>
      <c r="C775" s="202"/>
      <c r="D775" s="202"/>
      <c r="E775" s="202"/>
      <c r="F775" s="2"/>
      <c r="G775" s="4"/>
      <c r="H775" s="4"/>
      <c r="I775" s="4"/>
    </row>
    <row r="776" spans="1:9" x14ac:dyDescent="0.2">
      <c r="A776" s="2"/>
      <c r="B776" s="2"/>
      <c r="C776" s="202"/>
      <c r="D776" s="202"/>
      <c r="E776" s="202"/>
      <c r="F776" s="2"/>
      <c r="G776" s="4"/>
      <c r="H776" s="4"/>
      <c r="I776" s="4"/>
    </row>
    <row r="777" spans="1:9" x14ac:dyDescent="0.2">
      <c r="A777" s="2"/>
      <c r="B777" s="2"/>
      <c r="C777" s="202"/>
      <c r="D777" s="202"/>
      <c r="E777" s="202"/>
      <c r="F777" s="2"/>
      <c r="G777" s="4"/>
      <c r="H777" s="4"/>
      <c r="I777" s="4"/>
    </row>
    <row r="778" spans="1:9" x14ac:dyDescent="0.2">
      <c r="A778" s="2"/>
      <c r="B778" s="2"/>
      <c r="C778" s="202"/>
      <c r="D778" s="202"/>
      <c r="E778" s="202"/>
      <c r="F778" s="2"/>
      <c r="G778" s="4"/>
      <c r="H778" s="4"/>
      <c r="I778" s="4"/>
    </row>
    <row r="779" spans="1:9" x14ac:dyDescent="0.2">
      <c r="A779" s="2"/>
      <c r="B779" s="2"/>
      <c r="C779" s="202"/>
      <c r="D779" s="202"/>
      <c r="E779" s="202"/>
      <c r="F779" s="2"/>
      <c r="G779" s="4"/>
      <c r="H779" s="4"/>
      <c r="I779" s="4"/>
    </row>
  </sheetData>
  <mergeCells count="756">
    <mergeCell ref="G7:G8"/>
    <mergeCell ref="H7:H8"/>
    <mergeCell ref="A1:I3"/>
    <mergeCell ref="A6:I6"/>
    <mergeCell ref="C9:F9"/>
    <mergeCell ref="C10:F10"/>
    <mergeCell ref="C11:F11"/>
    <mergeCell ref="C12:F12"/>
    <mergeCell ref="C13:F13"/>
    <mergeCell ref="C14:F14"/>
    <mergeCell ref="A7:A8"/>
    <mergeCell ref="B7:B8"/>
    <mergeCell ref="C7:F8"/>
    <mergeCell ref="C21:F21"/>
    <mergeCell ref="C22:F22"/>
    <mergeCell ref="C23:F23"/>
    <mergeCell ref="C24:F24"/>
    <mergeCell ref="C25:F25"/>
    <mergeCell ref="C26:F26"/>
    <mergeCell ref="C15:F15"/>
    <mergeCell ref="C16:F16"/>
    <mergeCell ref="C17:F17"/>
    <mergeCell ref="C18:F18"/>
    <mergeCell ref="C19:F19"/>
    <mergeCell ref="C20:F20"/>
    <mergeCell ref="C42:E42"/>
    <mergeCell ref="C43:E43"/>
    <mergeCell ref="C44:E44"/>
    <mergeCell ref="C45:E46"/>
    <mergeCell ref="A33:F33"/>
    <mergeCell ref="C27:F27"/>
    <mergeCell ref="C28:F28"/>
    <mergeCell ref="C29:F29"/>
    <mergeCell ref="C30:F30"/>
    <mergeCell ref="C31:F31"/>
    <mergeCell ref="C56:E57"/>
    <mergeCell ref="C58:E58"/>
    <mergeCell ref="C59:E59"/>
    <mergeCell ref="C60:E60"/>
    <mergeCell ref="C61:E61"/>
    <mergeCell ref="C62:E62"/>
    <mergeCell ref="C47:E48"/>
    <mergeCell ref="C49:E51"/>
    <mergeCell ref="C52:E52"/>
    <mergeCell ref="C53:E53"/>
    <mergeCell ref="C54:E54"/>
    <mergeCell ref="C55:E55"/>
    <mergeCell ref="C71:E71"/>
    <mergeCell ref="C72:E72"/>
    <mergeCell ref="C73:E73"/>
    <mergeCell ref="C74:E74"/>
    <mergeCell ref="C75:E75"/>
    <mergeCell ref="C76:E76"/>
    <mergeCell ref="C63:E63"/>
    <mergeCell ref="C64:E64"/>
    <mergeCell ref="C67:E67"/>
    <mergeCell ref="C68:E68"/>
    <mergeCell ref="C69:E69"/>
    <mergeCell ref="C70:E70"/>
    <mergeCell ref="C85:E85"/>
    <mergeCell ref="C86:E86"/>
    <mergeCell ref="C87:E87"/>
    <mergeCell ref="C88:E88"/>
    <mergeCell ref="C89:E89"/>
    <mergeCell ref="C90:E91"/>
    <mergeCell ref="C77:E78"/>
    <mergeCell ref="C79:E79"/>
    <mergeCell ref="C80:E80"/>
    <mergeCell ref="C81:E81"/>
    <mergeCell ref="C82:E83"/>
    <mergeCell ref="C84:E84"/>
    <mergeCell ref="C101:E101"/>
    <mergeCell ref="C102:E103"/>
    <mergeCell ref="C104:E104"/>
    <mergeCell ref="C105:E105"/>
    <mergeCell ref="C106:E106"/>
    <mergeCell ref="C107:E107"/>
    <mergeCell ref="C92:E92"/>
    <mergeCell ref="C95:E95"/>
    <mergeCell ref="C96:E96"/>
    <mergeCell ref="C97:E97"/>
    <mergeCell ref="C98:E98"/>
    <mergeCell ref="C99:E100"/>
    <mergeCell ref="C115:E115"/>
    <mergeCell ref="C116:E116"/>
    <mergeCell ref="C117:E117"/>
    <mergeCell ref="C118:E118"/>
    <mergeCell ref="C119:E119"/>
    <mergeCell ref="C120:E120"/>
    <mergeCell ref="C108:E108"/>
    <mergeCell ref="C109:E109"/>
    <mergeCell ref="C110:E110"/>
    <mergeCell ref="C111:E111"/>
    <mergeCell ref="C112:E112"/>
    <mergeCell ref="C113:E114"/>
    <mergeCell ref="C128:E128"/>
    <mergeCell ref="C129:E129"/>
    <mergeCell ref="C130:E130"/>
    <mergeCell ref="C131:E131"/>
    <mergeCell ref="C132:E132"/>
    <mergeCell ref="C133:E133"/>
    <mergeCell ref="C122:E122"/>
    <mergeCell ref="C123:E123"/>
    <mergeCell ref="C124:E124"/>
    <mergeCell ref="C125:E125"/>
    <mergeCell ref="C126:E126"/>
    <mergeCell ref="C127:E127"/>
    <mergeCell ref="C140:E140"/>
    <mergeCell ref="C141:E141"/>
    <mergeCell ref="C142:E142"/>
    <mergeCell ref="C143:E143"/>
    <mergeCell ref="C144:E144"/>
    <mergeCell ref="C145:E145"/>
    <mergeCell ref="C134:E134"/>
    <mergeCell ref="C135:E135"/>
    <mergeCell ref="C136:E136"/>
    <mergeCell ref="C137:E137"/>
    <mergeCell ref="C138:E138"/>
    <mergeCell ref="C139:E139"/>
    <mergeCell ref="C152:E152"/>
    <mergeCell ref="C153:E153"/>
    <mergeCell ref="C154:E154"/>
    <mergeCell ref="C155:E155"/>
    <mergeCell ref="C156:E156"/>
    <mergeCell ref="C157:E157"/>
    <mergeCell ref="C146:E146"/>
    <mergeCell ref="C147:E147"/>
    <mergeCell ref="C148:E148"/>
    <mergeCell ref="C149:E149"/>
    <mergeCell ref="C150:E150"/>
    <mergeCell ref="C151:E151"/>
    <mergeCell ref="C164:E164"/>
    <mergeCell ref="C165:E165"/>
    <mergeCell ref="C166:E166"/>
    <mergeCell ref="C167:E167"/>
    <mergeCell ref="C168:E168"/>
    <mergeCell ref="C169:E169"/>
    <mergeCell ref="C158:E158"/>
    <mergeCell ref="C159:E159"/>
    <mergeCell ref="C160:E160"/>
    <mergeCell ref="C161:E161"/>
    <mergeCell ref="C162:E162"/>
    <mergeCell ref="C163:E163"/>
    <mergeCell ref="C176:E176"/>
    <mergeCell ref="C177:E177"/>
    <mergeCell ref="C178:E178"/>
    <mergeCell ref="C179:E179"/>
    <mergeCell ref="C180:E180"/>
    <mergeCell ref="C181:E181"/>
    <mergeCell ref="C170:E170"/>
    <mergeCell ref="C171:E171"/>
    <mergeCell ref="C172:E172"/>
    <mergeCell ref="C173:E173"/>
    <mergeCell ref="C174:E174"/>
    <mergeCell ref="C175:E175"/>
    <mergeCell ref="C188:E188"/>
    <mergeCell ref="C189:E189"/>
    <mergeCell ref="C190:E190"/>
    <mergeCell ref="C191:E191"/>
    <mergeCell ref="C192:E192"/>
    <mergeCell ref="C193:E193"/>
    <mergeCell ref="C182:E182"/>
    <mergeCell ref="C183:E183"/>
    <mergeCell ref="C184:E184"/>
    <mergeCell ref="C185:E185"/>
    <mergeCell ref="C186:E186"/>
    <mergeCell ref="C187:E187"/>
    <mergeCell ref="C200:E200"/>
    <mergeCell ref="C201:E201"/>
    <mergeCell ref="C202:E202"/>
    <mergeCell ref="C203:E203"/>
    <mergeCell ref="C204:E204"/>
    <mergeCell ref="C205:E205"/>
    <mergeCell ref="C194:E194"/>
    <mergeCell ref="C195:E195"/>
    <mergeCell ref="C196:E196"/>
    <mergeCell ref="C197:E197"/>
    <mergeCell ref="C198:E198"/>
    <mergeCell ref="C199:E199"/>
    <mergeCell ref="C212:E212"/>
    <mergeCell ref="C213:E213"/>
    <mergeCell ref="C214:E214"/>
    <mergeCell ref="C215:E215"/>
    <mergeCell ref="C216:E216"/>
    <mergeCell ref="C217:E217"/>
    <mergeCell ref="C206:E206"/>
    <mergeCell ref="C207:E207"/>
    <mergeCell ref="C208:E208"/>
    <mergeCell ref="C209:E209"/>
    <mergeCell ref="C210:E210"/>
    <mergeCell ref="C211:E211"/>
    <mergeCell ref="C224:E224"/>
    <mergeCell ref="C225:E225"/>
    <mergeCell ref="C226:E226"/>
    <mergeCell ref="C227:E227"/>
    <mergeCell ref="C228:E228"/>
    <mergeCell ref="C229:E229"/>
    <mergeCell ref="C218:E218"/>
    <mergeCell ref="C219:E219"/>
    <mergeCell ref="C220:E220"/>
    <mergeCell ref="C221:E221"/>
    <mergeCell ref="C222:E222"/>
    <mergeCell ref="C223:E223"/>
    <mergeCell ref="C236:E236"/>
    <mergeCell ref="C237:E237"/>
    <mergeCell ref="C238:E238"/>
    <mergeCell ref="C239:E239"/>
    <mergeCell ref="C240:E240"/>
    <mergeCell ref="C241:E241"/>
    <mergeCell ref="C230:E230"/>
    <mergeCell ref="C231:E231"/>
    <mergeCell ref="C232:E232"/>
    <mergeCell ref="C233:E233"/>
    <mergeCell ref="C234:E234"/>
    <mergeCell ref="C235:E235"/>
    <mergeCell ref="C248:E248"/>
    <mergeCell ref="C249:E249"/>
    <mergeCell ref="C250:E250"/>
    <mergeCell ref="C251:E251"/>
    <mergeCell ref="C252:E252"/>
    <mergeCell ref="C253:E253"/>
    <mergeCell ref="C242:E242"/>
    <mergeCell ref="C243:E243"/>
    <mergeCell ref="C244:E244"/>
    <mergeCell ref="C245:E245"/>
    <mergeCell ref="C246:E246"/>
    <mergeCell ref="C247:E247"/>
    <mergeCell ref="C260:E260"/>
    <mergeCell ref="C261:E261"/>
    <mergeCell ref="C262:E262"/>
    <mergeCell ref="C263:E263"/>
    <mergeCell ref="C264:E264"/>
    <mergeCell ref="C265:E265"/>
    <mergeCell ref="C254:E254"/>
    <mergeCell ref="C255:E255"/>
    <mergeCell ref="C256:E256"/>
    <mergeCell ref="C257:E257"/>
    <mergeCell ref="C258:E258"/>
    <mergeCell ref="C259:E259"/>
    <mergeCell ref="C272:E272"/>
    <mergeCell ref="C273:E273"/>
    <mergeCell ref="C274:E274"/>
    <mergeCell ref="C275:E275"/>
    <mergeCell ref="C276:E276"/>
    <mergeCell ref="C277:E277"/>
    <mergeCell ref="C266:E266"/>
    <mergeCell ref="C267:E267"/>
    <mergeCell ref="C268:E268"/>
    <mergeCell ref="C269:E269"/>
    <mergeCell ref="C270:E270"/>
    <mergeCell ref="C271:E271"/>
    <mergeCell ref="C284:E284"/>
    <mergeCell ref="C285:E285"/>
    <mergeCell ref="C286:E286"/>
    <mergeCell ref="C287:E287"/>
    <mergeCell ref="C288:E288"/>
    <mergeCell ref="C289:E289"/>
    <mergeCell ref="C278:E278"/>
    <mergeCell ref="C279:E279"/>
    <mergeCell ref="C280:E280"/>
    <mergeCell ref="C281:E281"/>
    <mergeCell ref="C282:E282"/>
    <mergeCell ref="C283:E283"/>
    <mergeCell ref="C296:E296"/>
    <mergeCell ref="C297:E297"/>
    <mergeCell ref="C298:E298"/>
    <mergeCell ref="C299:E299"/>
    <mergeCell ref="C300:E300"/>
    <mergeCell ref="C301:E301"/>
    <mergeCell ref="C290:E290"/>
    <mergeCell ref="C291:E291"/>
    <mergeCell ref="C292:E292"/>
    <mergeCell ref="C293:E293"/>
    <mergeCell ref="C294:E294"/>
    <mergeCell ref="C295:E295"/>
    <mergeCell ref="C308:E308"/>
    <mergeCell ref="C309:E309"/>
    <mergeCell ref="C310:E310"/>
    <mergeCell ref="C311:E311"/>
    <mergeCell ref="C312:E312"/>
    <mergeCell ref="C313:E313"/>
    <mergeCell ref="C302:E302"/>
    <mergeCell ref="C303:E303"/>
    <mergeCell ref="C304:E304"/>
    <mergeCell ref="C305:E305"/>
    <mergeCell ref="C306:E306"/>
    <mergeCell ref="C307:E307"/>
    <mergeCell ref="C320:E320"/>
    <mergeCell ref="C321:E321"/>
    <mergeCell ref="C322:E322"/>
    <mergeCell ref="C323:E323"/>
    <mergeCell ref="C324:E324"/>
    <mergeCell ref="C325:E325"/>
    <mergeCell ref="C314:E314"/>
    <mergeCell ref="C315:E315"/>
    <mergeCell ref="C316:E316"/>
    <mergeCell ref="C317:E317"/>
    <mergeCell ref="C318:E318"/>
    <mergeCell ref="C319:E319"/>
    <mergeCell ref="C332:E332"/>
    <mergeCell ref="C333:E333"/>
    <mergeCell ref="C334:E334"/>
    <mergeCell ref="C335:E335"/>
    <mergeCell ref="C336:E336"/>
    <mergeCell ref="C337:E337"/>
    <mergeCell ref="C326:E326"/>
    <mergeCell ref="C327:E327"/>
    <mergeCell ref="C328:E328"/>
    <mergeCell ref="C329:E329"/>
    <mergeCell ref="C330:E330"/>
    <mergeCell ref="C331:E331"/>
    <mergeCell ref="C344:E344"/>
    <mergeCell ref="C345:E345"/>
    <mergeCell ref="C346:E346"/>
    <mergeCell ref="C347:E347"/>
    <mergeCell ref="C348:E348"/>
    <mergeCell ref="C349:E349"/>
    <mergeCell ref="C338:E338"/>
    <mergeCell ref="C339:E339"/>
    <mergeCell ref="C340:E340"/>
    <mergeCell ref="C341:E341"/>
    <mergeCell ref="C342:E342"/>
    <mergeCell ref="C343:E343"/>
    <mergeCell ref="C356:E356"/>
    <mergeCell ref="C357:E357"/>
    <mergeCell ref="C358:E358"/>
    <mergeCell ref="C359:E359"/>
    <mergeCell ref="C360:E360"/>
    <mergeCell ref="C361:E361"/>
    <mergeCell ref="C350:E350"/>
    <mergeCell ref="C351:E351"/>
    <mergeCell ref="C352:E352"/>
    <mergeCell ref="C353:E353"/>
    <mergeCell ref="C354:E354"/>
    <mergeCell ref="C355:E355"/>
    <mergeCell ref="C368:E368"/>
    <mergeCell ref="C369:E369"/>
    <mergeCell ref="C370:E370"/>
    <mergeCell ref="C371:E371"/>
    <mergeCell ref="C372:E372"/>
    <mergeCell ref="C373:E373"/>
    <mergeCell ref="C362:E362"/>
    <mergeCell ref="C363:E363"/>
    <mergeCell ref="C364:E364"/>
    <mergeCell ref="C365:E365"/>
    <mergeCell ref="C366:E366"/>
    <mergeCell ref="C367:E367"/>
    <mergeCell ref="C380:E380"/>
    <mergeCell ref="C381:E381"/>
    <mergeCell ref="C382:E382"/>
    <mergeCell ref="C383:E383"/>
    <mergeCell ref="C384:E384"/>
    <mergeCell ref="C385:E385"/>
    <mergeCell ref="C374:E374"/>
    <mergeCell ref="C375:E375"/>
    <mergeCell ref="C376:E376"/>
    <mergeCell ref="C377:E377"/>
    <mergeCell ref="C378:E378"/>
    <mergeCell ref="C379:E379"/>
    <mergeCell ref="C392:E392"/>
    <mergeCell ref="C393:E393"/>
    <mergeCell ref="C394:E394"/>
    <mergeCell ref="C395:E395"/>
    <mergeCell ref="C396:E396"/>
    <mergeCell ref="C397:E397"/>
    <mergeCell ref="C386:E386"/>
    <mergeCell ref="C387:E387"/>
    <mergeCell ref="C388:E388"/>
    <mergeCell ref="C389:E389"/>
    <mergeCell ref="C390:E390"/>
    <mergeCell ref="C391:E391"/>
    <mergeCell ref="C404:E404"/>
    <mergeCell ref="C405:E405"/>
    <mergeCell ref="C406:E406"/>
    <mergeCell ref="C407:E407"/>
    <mergeCell ref="C408:E408"/>
    <mergeCell ref="C409:E409"/>
    <mergeCell ref="C398:E398"/>
    <mergeCell ref="C399:E399"/>
    <mergeCell ref="C400:E400"/>
    <mergeCell ref="C401:E401"/>
    <mergeCell ref="C402:E402"/>
    <mergeCell ref="C403:E403"/>
    <mergeCell ref="C416:E416"/>
    <mergeCell ref="C417:E417"/>
    <mergeCell ref="C418:E418"/>
    <mergeCell ref="C419:E419"/>
    <mergeCell ref="C420:E420"/>
    <mergeCell ref="C421:E421"/>
    <mergeCell ref="C410:E410"/>
    <mergeCell ref="C411:E411"/>
    <mergeCell ref="C412:E412"/>
    <mergeCell ref="C413:E413"/>
    <mergeCell ref="C414:E414"/>
    <mergeCell ref="C415:E415"/>
    <mergeCell ref="C428:E428"/>
    <mergeCell ref="C429:E429"/>
    <mergeCell ref="C430:E430"/>
    <mergeCell ref="C431:E431"/>
    <mergeCell ref="C432:E432"/>
    <mergeCell ref="C433:E433"/>
    <mergeCell ref="C422:E422"/>
    <mergeCell ref="C423:E423"/>
    <mergeCell ref="C424:E424"/>
    <mergeCell ref="C425:E425"/>
    <mergeCell ref="C426:E426"/>
    <mergeCell ref="C427:E427"/>
    <mergeCell ref="C440:E440"/>
    <mergeCell ref="C441:E441"/>
    <mergeCell ref="C442:E442"/>
    <mergeCell ref="C443:E443"/>
    <mergeCell ref="C444:E444"/>
    <mergeCell ref="C445:E445"/>
    <mergeCell ref="C434:E434"/>
    <mergeCell ref="C435:E435"/>
    <mergeCell ref="C436:E436"/>
    <mergeCell ref="C437:E437"/>
    <mergeCell ref="C438:E438"/>
    <mergeCell ref="C439:E439"/>
    <mergeCell ref="C452:E452"/>
    <mergeCell ref="C453:E453"/>
    <mergeCell ref="C454:E454"/>
    <mergeCell ref="C455:E455"/>
    <mergeCell ref="C456:E456"/>
    <mergeCell ref="C457:E457"/>
    <mergeCell ref="C446:E446"/>
    <mergeCell ref="C447:E447"/>
    <mergeCell ref="C448:E448"/>
    <mergeCell ref="C449:E449"/>
    <mergeCell ref="C450:E450"/>
    <mergeCell ref="C451:E451"/>
    <mergeCell ref="C464:E464"/>
    <mergeCell ref="C465:E465"/>
    <mergeCell ref="C466:E466"/>
    <mergeCell ref="C467:E467"/>
    <mergeCell ref="C468:E468"/>
    <mergeCell ref="C469:E469"/>
    <mergeCell ref="C458:E458"/>
    <mergeCell ref="C459:E459"/>
    <mergeCell ref="C460:E460"/>
    <mergeCell ref="C461:E461"/>
    <mergeCell ref="C462:E462"/>
    <mergeCell ref="C463:E463"/>
    <mergeCell ref="C476:E476"/>
    <mergeCell ref="C477:E477"/>
    <mergeCell ref="C478:E478"/>
    <mergeCell ref="C479:E479"/>
    <mergeCell ref="C480:E480"/>
    <mergeCell ref="C481:E481"/>
    <mergeCell ref="C470:E470"/>
    <mergeCell ref="C471:E471"/>
    <mergeCell ref="C472:E472"/>
    <mergeCell ref="C473:E473"/>
    <mergeCell ref="C474:E474"/>
    <mergeCell ref="C475:E475"/>
    <mergeCell ref="C488:E488"/>
    <mergeCell ref="C489:E489"/>
    <mergeCell ref="C490:E490"/>
    <mergeCell ref="C491:E491"/>
    <mergeCell ref="C492:E492"/>
    <mergeCell ref="C493:E493"/>
    <mergeCell ref="C482:E482"/>
    <mergeCell ref="C483:E483"/>
    <mergeCell ref="C484:E484"/>
    <mergeCell ref="C485:E485"/>
    <mergeCell ref="C486:E486"/>
    <mergeCell ref="C487:E487"/>
    <mergeCell ref="C500:E500"/>
    <mergeCell ref="C501:E501"/>
    <mergeCell ref="C502:E502"/>
    <mergeCell ref="C503:E503"/>
    <mergeCell ref="C504:E504"/>
    <mergeCell ref="C505:E505"/>
    <mergeCell ref="C494:E494"/>
    <mergeCell ref="C495:E495"/>
    <mergeCell ref="C496:E496"/>
    <mergeCell ref="C497:E497"/>
    <mergeCell ref="C498:E498"/>
    <mergeCell ref="C499:E499"/>
    <mergeCell ref="C512:E512"/>
    <mergeCell ref="C513:E513"/>
    <mergeCell ref="C514:E514"/>
    <mergeCell ref="C515:E515"/>
    <mergeCell ref="C516:E516"/>
    <mergeCell ref="C517:E517"/>
    <mergeCell ref="C506:E506"/>
    <mergeCell ref="C507:E507"/>
    <mergeCell ref="C508:E508"/>
    <mergeCell ref="C509:E509"/>
    <mergeCell ref="C510:E510"/>
    <mergeCell ref="C511:E511"/>
    <mergeCell ref="C524:E524"/>
    <mergeCell ref="C525:E525"/>
    <mergeCell ref="C526:E526"/>
    <mergeCell ref="C527:E527"/>
    <mergeCell ref="C528:E528"/>
    <mergeCell ref="C529:E529"/>
    <mergeCell ref="C518:E518"/>
    <mergeCell ref="C519:E519"/>
    <mergeCell ref="C520:E520"/>
    <mergeCell ref="C521:E521"/>
    <mergeCell ref="C522:E522"/>
    <mergeCell ref="C523:E523"/>
    <mergeCell ref="C536:E536"/>
    <mergeCell ref="C537:E537"/>
    <mergeCell ref="C538:E538"/>
    <mergeCell ref="C539:E539"/>
    <mergeCell ref="C540:E540"/>
    <mergeCell ref="C541:E541"/>
    <mergeCell ref="C530:E530"/>
    <mergeCell ref="C531:E531"/>
    <mergeCell ref="C532:E532"/>
    <mergeCell ref="C533:E533"/>
    <mergeCell ref="C534:E534"/>
    <mergeCell ref="C535:E535"/>
    <mergeCell ref="C548:E548"/>
    <mergeCell ref="C549:E549"/>
    <mergeCell ref="C550:E550"/>
    <mergeCell ref="C551:E551"/>
    <mergeCell ref="C552:E552"/>
    <mergeCell ref="C553:E553"/>
    <mergeCell ref="C542:E542"/>
    <mergeCell ref="C543:E543"/>
    <mergeCell ref="C544:E544"/>
    <mergeCell ref="C545:E545"/>
    <mergeCell ref="C546:E546"/>
    <mergeCell ref="C547:E547"/>
    <mergeCell ref="C560:E560"/>
    <mergeCell ref="C561:E561"/>
    <mergeCell ref="C562:E562"/>
    <mergeCell ref="C563:E563"/>
    <mergeCell ref="C564:E564"/>
    <mergeCell ref="C565:E565"/>
    <mergeCell ref="C554:E554"/>
    <mergeCell ref="C555:E555"/>
    <mergeCell ref="C556:E556"/>
    <mergeCell ref="C557:E557"/>
    <mergeCell ref="C558:E558"/>
    <mergeCell ref="C559:E559"/>
    <mergeCell ref="C572:E572"/>
    <mergeCell ref="C573:E573"/>
    <mergeCell ref="C574:E574"/>
    <mergeCell ref="C575:E575"/>
    <mergeCell ref="C576:E576"/>
    <mergeCell ref="C577:E577"/>
    <mergeCell ref="C566:E566"/>
    <mergeCell ref="C567:E567"/>
    <mergeCell ref="C568:E568"/>
    <mergeCell ref="C569:E569"/>
    <mergeCell ref="C570:E570"/>
    <mergeCell ref="C571:E571"/>
    <mergeCell ref="C584:E584"/>
    <mergeCell ref="C585:E585"/>
    <mergeCell ref="C586:E586"/>
    <mergeCell ref="C587:E587"/>
    <mergeCell ref="C588:E588"/>
    <mergeCell ref="C589:E589"/>
    <mergeCell ref="C578:E578"/>
    <mergeCell ref="C579:E579"/>
    <mergeCell ref="C580:E580"/>
    <mergeCell ref="C581:E581"/>
    <mergeCell ref="C582:E582"/>
    <mergeCell ref="C583:E583"/>
    <mergeCell ref="C596:E596"/>
    <mergeCell ref="C597:E597"/>
    <mergeCell ref="C598:E598"/>
    <mergeCell ref="C599:E599"/>
    <mergeCell ref="C600:E600"/>
    <mergeCell ref="C601:E601"/>
    <mergeCell ref="C590:E590"/>
    <mergeCell ref="C591:E591"/>
    <mergeCell ref="C592:E592"/>
    <mergeCell ref="C593:E593"/>
    <mergeCell ref="C594:E594"/>
    <mergeCell ref="C595:E595"/>
    <mergeCell ref="C608:E608"/>
    <mergeCell ref="C609:E609"/>
    <mergeCell ref="C610:E610"/>
    <mergeCell ref="C611:E611"/>
    <mergeCell ref="C612:E612"/>
    <mergeCell ref="C613:E613"/>
    <mergeCell ref="C602:E602"/>
    <mergeCell ref="C603:E603"/>
    <mergeCell ref="C604:E604"/>
    <mergeCell ref="C605:E605"/>
    <mergeCell ref="C606:E606"/>
    <mergeCell ref="C607:E607"/>
    <mergeCell ref="C620:E620"/>
    <mergeCell ref="C621:E621"/>
    <mergeCell ref="C622:E622"/>
    <mergeCell ref="C623:E623"/>
    <mergeCell ref="C624:E624"/>
    <mergeCell ref="C625:E625"/>
    <mergeCell ref="C614:E614"/>
    <mergeCell ref="C615:E615"/>
    <mergeCell ref="C616:E616"/>
    <mergeCell ref="C617:E617"/>
    <mergeCell ref="C618:E618"/>
    <mergeCell ref="C619:E619"/>
    <mergeCell ref="C632:E632"/>
    <mergeCell ref="C633:E633"/>
    <mergeCell ref="C634:E634"/>
    <mergeCell ref="C635:E635"/>
    <mergeCell ref="C636:E636"/>
    <mergeCell ref="C637:E637"/>
    <mergeCell ref="C626:E626"/>
    <mergeCell ref="C627:E627"/>
    <mergeCell ref="C628:E628"/>
    <mergeCell ref="C629:E629"/>
    <mergeCell ref="C630:E630"/>
    <mergeCell ref="C631:E631"/>
    <mergeCell ref="C644:E644"/>
    <mergeCell ref="C645:E645"/>
    <mergeCell ref="C646:E646"/>
    <mergeCell ref="C647:E647"/>
    <mergeCell ref="C648:E648"/>
    <mergeCell ref="C649:E649"/>
    <mergeCell ref="C638:E638"/>
    <mergeCell ref="C639:E639"/>
    <mergeCell ref="C640:E640"/>
    <mergeCell ref="C641:E641"/>
    <mergeCell ref="C642:E642"/>
    <mergeCell ref="C643:E643"/>
    <mergeCell ref="C656:E656"/>
    <mergeCell ref="C657:E657"/>
    <mergeCell ref="C658:E658"/>
    <mergeCell ref="C659:E659"/>
    <mergeCell ref="C660:E660"/>
    <mergeCell ref="C661:E661"/>
    <mergeCell ref="C650:E650"/>
    <mergeCell ref="C651:E651"/>
    <mergeCell ref="C652:E652"/>
    <mergeCell ref="C653:E653"/>
    <mergeCell ref="C654:E654"/>
    <mergeCell ref="C655:E655"/>
    <mergeCell ref="C668:E668"/>
    <mergeCell ref="C669:E669"/>
    <mergeCell ref="C670:E670"/>
    <mergeCell ref="C671:E671"/>
    <mergeCell ref="C672:E672"/>
    <mergeCell ref="C673:E673"/>
    <mergeCell ref="C662:E662"/>
    <mergeCell ref="C663:E663"/>
    <mergeCell ref="C664:E664"/>
    <mergeCell ref="C665:E665"/>
    <mergeCell ref="C666:E666"/>
    <mergeCell ref="C667:E667"/>
    <mergeCell ref="C680:E680"/>
    <mergeCell ref="C681:E681"/>
    <mergeCell ref="C682:E682"/>
    <mergeCell ref="C683:E683"/>
    <mergeCell ref="C684:E684"/>
    <mergeCell ref="C685:E685"/>
    <mergeCell ref="C674:E674"/>
    <mergeCell ref="C675:E675"/>
    <mergeCell ref="C676:E676"/>
    <mergeCell ref="C677:E677"/>
    <mergeCell ref="C678:E678"/>
    <mergeCell ref="C679:E679"/>
    <mergeCell ref="C692:E692"/>
    <mergeCell ref="C693:E693"/>
    <mergeCell ref="C694:E694"/>
    <mergeCell ref="C695:E695"/>
    <mergeCell ref="C696:E696"/>
    <mergeCell ref="C697:E697"/>
    <mergeCell ref="C686:E686"/>
    <mergeCell ref="C687:E687"/>
    <mergeCell ref="C688:E688"/>
    <mergeCell ref="C689:E689"/>
    <mergeCell ref="C690:E690"/>
    <mergeCell ref="C691:E691"/>
    <mergeCell ref="C704:E704"/>
    <mergeCell ref="C705:E705"/>
    <mergeCell ref="C706:E706"/>
    <mergeCell ref="C707:E707"/>
    <mergeCell ref="C708:E708"/>
    <mergeCell ref="C709:E709"/>
    <mergeCell ref="C698:E698"/>
    <mergeCell ref="C699:E699"/>
    <mergeCell ref="C700:E700"/>
    <mergeCell ref="C701:E701"/>
    <mergeCell ref="C702:E702"/>
    <mergeCell ref="C703:E703"/>
    <mergeCell ref="C716:E716"/>
    <mergeCell ref="C717:E717"/>
    <mergeCell ref="C718:E718"/>
    <mergeCell ref="C719:E719"/>
    <mergeCell ref="C720:E720"/>
    <mergeCell ref="C721:E721"/>
    <mergeCell ref="C710:E710"/>
    <mergeCell ref="C711:E711"/>
    <mergeCell ref="C712:E712"/>
    <mergeCell ref="C713:E713"/>
    <mergeCell ref="C714:E714"/>
    <mergeCell ref="C715:E715"/>
    <mergeCell ref="C728:E728"/>
    <mergeCell ref="C729:E729"/>
    <mergeCell ref="C730:E730"/>
    <mergeCell ref="C731:E731"/>
    <mergeCell ref="C732:E732"/>
    <mergeCell ref="C733:E733"/>
    <mergeCell ref="C722:E722"/>
    <mergeCell ref="C723:E723"/>
    <mergeCell ref="C724:E724"/>
    <mergeCell ref="C725:E725"/>
    <mergeCell ref="C726:E726"/>
    <mergeCell ref="C727:E727"/>
    <mergeCell ref="C740:E740"/>
    <mergeCell ref="C741:E741"/>
    <mergeCell ref="C742:E742"/>
    <mergeCell ref="C743:E743"/>
    <mergeCell ref="C744:E744"/>
    <mergeCell ref="C745:E745"/>
    <mergeCell ref="C734:E734"/>
    <mergeCell ref="C735:E735"/>
    <mergeCell ref="C736:E736"/>
    <mergeCell ref="C737:E737"/>
    <mergeCell ref="C738:E738"/>
    <mergeCell ref="C739:E739"/>
    <mergeCell ref="C763:E763"/>
    <mergeCell ref="C752:E752"/>
    <mergeCell ref="C753:E753"/>
    <mergeCell ref="C754:E754"/>
    <mergeCell ref="C755:E755"/>
    <mergeCell ref="C756:E756"/>
    <mergeCell ref="C757:E757"/>
    <mergeCell ref="C746:E746"/>
    <mergeCell ref="C747:E747"/>
    <mergeCell ref="C748:E748"/>
    <mergeCell ref="C749:E749"/>
    <mergeCell ref="C750:E750"/>
    <mergeCell ref="C751:E751"/>
    <mergeCell ref="C776:E776"/>
    <mergeCell ref="C777:E777"/>
    <mergeCell ref="C778:E778"/>
    <mergeCell ref="C779:E779"/>
    <mergeCell ref="I7:I8"/>
    <mergeCell ref="B4:I4"/>
    <mergeCell ref="B5:I5"/>
    <mergeCell ref="C770:E770"/>
    <mergeCell ref="C771:E771"/>
    <mergeCell ref="C772:E772"/>
    <mergeCell ref="C773:E773"/>
    <mergeCell ref="C774:E774"/>
    <mergeCell ref="C775:E775"/>
    <mergeCell ref="C764:E764"/>
    <mergeCell ref="C765:E765"/>
    <mergeCell ref="C766:E766"/>
    <mergeCell ref="C767:E767"/>
    <mergeCell ref="C768:E768"/>
    <mergeCell ref="C769:E769"/>
    <mergeCell ref="C758:E758"/>
    <mergeCell ref="C759:E759"/>
    <mergeCell ref="C760:E760"/>
    <mergeCell ref="C761:E761"/>
    <mergeCell ref="C762:E762"/>
  </mergeCells>
  <printOptions horizontalCentered="1" verticalCentered="1"/>
  <pageMargins left="0.39370078740157483" right="0.39370078740157483" top="0.44" bottom="0.62" header="0.23622047244094491" footer="0.19685039370078741"/>
  <pageSetup paperSize="9" orientation="landscape" horizontalDpi="4294967295" verticalDpi="300" r:id="rId1"/>
  <headerFooter alignWithMargins="0">
    <oddHeader>Página &amp;P</oddHeader>
  </headerFooter>
  <rowBreaks count="1" manualBreakCount="1">
    <brk id="41" max="12" man="1"/>
  </rowBreaks>
  <drawing r:id="rId2"/>
  <legacyDrawing r:id="rId3"/>
  <oleObjects>
    <mc:AlternateContent xmlns:mc="http://schemas.openxmlformats.org/markup-compatibility/2006">
      <mc:Choice Requires="x14">
        <oleObject progId="Word.Picture.8" shapeId="26625" r:id="rId4">
          <objectPr defaultSize="0" autoPict="0" r:id="rId5">
            <anchor moveWithCells="1">
              <from>
                <xdr:col>0</xdr:col>
                <xdr:colOff>390525</xdr:colOff>
                <xdr:row>0</xdr:row>
                <xdr:rowOff>95250</xdr:rowOff>
              </from>
              <to>
                <xdr:col>2</xdr:col>
                <xdr:colOff>561975</xdr:colOff>
                <xdr:row>2</xdr:row>
                <xdr:rowOff>228600</xdr:rowOff>
              </to>
            </anchor>
          </objectPr>
        </oleObject>
      </mc:Choice>
      <mc:Fallback>
        <oleObject progId="Word.Picture.8" shapeId="26625"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L111"/>
  <sheetViews>
    <sheetView view="pageBreakPreview" zoomScale="60" zoomScaleNormal="75" workbookViewId="0">
      <selection activeCell="A8" sqref="A8:K8"/>
    </sheetView>
  </sheetViews>
  <sheetFormatPr defaultRowHeight="12.75" x14ac:dyDescent="0.2"/>
  <cols>
    <col min="1" max="1" width="9.85546875" customWidth="1"/>
    <col min="3" max="3" width="11.28515625" customWidth="1"/>
    <col min="4" max="5" width="6.7109375" customWidth="1"/>
    <col min="6" max="6" width="7.85546875" customWidth="1"/>
    <col min="7" max="7" width="3.5703125" customWidth="1"/>
    <col min="8" max="8" width="12.85546875" customWidth="1"/>
    <col min="9" max="9" width="13.140625" customWidth="1"/>
    <col min="10" max="10" width="10.140625" customWidth="1"/>
    <col min="11" max="11" width="13.28515625" customWidth="1"/>
  </cols>
  <sheetData>
    <row r="1" spans="1:11" ht="19.5" customHeight="1" x14ac:dyDescent="0.2">
      <c r="A1" s="348"/>
      <c r="B1" s="348"/>
      <c r="C1" s="348"/>
      <c r="D1" s="348"/>
      <c r="E1" s="348"/>
      <c r="F1" s="348"/>
      <c r="G1" s="348"/>
      <c r="H1" s="348"/>
      <c r="I1" s="348"/>
      <c r="J1" s="348"/>
      <c r="K1" s="348"/>
    </row>
    <row r="2" spans="1:11" ht="14.25" customHeight="1" x14ac:dyDescent="0.2">
      <c r="A2" s="349" t="s">
        <v>116</v>
      </c>
      <c r="B2" s="255"/>
      <c r="C2" s="255"/>
      <c r="D2" s="255"/>
      <c r="E2" s="255"/>
      <c r="F2" s="255"/>
      <c r="G2" s="255"/>
      <c r="H2" s="255"/>
      <c r="I2" s="255"/>
      <c r="J2" s="255"/>
      <c r="K2" s="350"/>
    </row>
    <row r="3" spans="1:11" ht="15.75" customHeight="1" x14ac:dyDescent="0.2">
      <c r="A3" s="351" t="s">
        <v>16</v>
      </c>
      <c r="B3" s="351"/>
      <c r="C3" s="351"/>
      <c r="D3" s="351"/>
      <c r="E3" s="351"/>
      <c r="F3" s="351"/>
      <c r="G3" s="351"/>
      <c r="H3" s="351"/>
      <c r="I3" s="351"/>
      <c r="J3" s="351"/>
      <c r="K3" s="352"/>
    </row>
    <row r="4" spans="1:11" ht="13.5" customHeight="1" x14ac:dyDescent="0.2">
      <c r="A4" s="343"/>
      <c r="B4" s="343"/>
      <c r="C4" s="343"/>
      <c r="D4" s="343"/>
      <c r="E4" s="343"/>
      <c r="F4" s="343"/>
      <c r="G4" s="343"/>
      <c r="H4" s="343"/>
      <c r="I4" s="343"/>
      <c r="J4" s="343"/>
      <c r="K4" s="343"/>
    </row>
    <row r="5" spans="1:11" ht="15" customHeight="1" x14ac:dyDescent="0.2">
      <c r="A5" s="132" t="s">
        <v>9</v>
      </c>
      <c r="B5" s="353" t="s">
        <v>92</v>
      </c>
      <c r="C5" s="354"/>
      <c r="D5" s="354"/>
      <c r="E5" s="354"/>
      <c r="F5" s="354"/>
      <c r="G5" s="354"/>
      <c r="H5" s="354"/>
      <c r="I5" s="354"/>
      <c r="J5" s="354"/>
      <c r="K5" s="355"/>
    </row>
    <row r="6" spans="1:11" ht="18.75" customHeight="1" x14ac:dyDescent="0.2">
      <c r="A6" s="133" t="s">
        <v>10</v>
      </c>
      <c r="B6" s="356" t="s">
        <v>98</v>
      </c>
      <c r="C6" s="357"/>
      <c r="D6" s="357"/>
      <c r="E6" s="357"/>
      <c r="F6" s="357"/>
      <c r="G6" s="357"/>
      <c r="H6" s="357"/>
      <c r="I6" s="357"/>
      <c r="J6" s="357"/>
      <c r="K6" s="358"/>
    </row>
    <row r="7" spans="1:11" x14ac:dyDescent="0.2">
      <c r="A7" s="359"/>
      <c r="B7" s="360"/>
      <c r="C7" s="360"/>
      <c r="D7" s="360"/>
      <c r="E7" s="360"/>
      <c r="F7" s="360"/>
      <c r="G7" s="360"/>
      <c r="H7" s="360"/>
      <c r="I7" s="360"/>
      <c r="J7" s="360"/>
      <c r="K7" s="361"/>
    </row>
    <row r="8" spans="1:11" ht="15.75" x14ac:dyDescent="0.2">
      <c r="A8" s="362" t="s">
        <v>141</v>
      </c>
      <c r="B8" s="362"/>
      <c r="C8" s="362"/>
      <c r="D8" s="362"/>
      <c r="E8" s="362"/>
      <c r="F8" s="362"/>
      <c r="G8" s="362"/>
      <c r="H8" s="362"/>
      <c r="I8" s="362"/>
      <c r="J8" s="362"/>
      <c r="K8" s="362"/>
    </row>
    <row r="9" spans="1:11" ht="12" customHeight="1" x14ac:dyDescent="0.2">
      <c r="A9" s="343"/>
      <c r="B9" s="343"/>
      <c r="C9" s="343"/>
      <c r="D9" s="343"/>
      <c r="E9" s="343"/>
      <c r="F9" s="343"/>
      <c r="G9" s="343"/>
      <c r="H9" s="343"/>
      <c r="I9" s="343"/>
      <c r="J9" s="343"/>
    </row>
    <row r="10" spans="1:11" ht="12.75" customHeight="1" x14ac:dyDescent="0.2">
      <c r="A10" s="238" t="s">
        <v>126</v>
      </c>
      <c r="B10" s="239"/>
      <c r="C10" s="239"/>
      <c r="D10" s="239"/>
      <c r="E10" s="239"/>
      <c r="F10" s="239"/>
      <c r="G10" s="239"/>
      <c r="H10" s="239"/>
      <c r="I10" s="239"/>
      <c r="J10" s="239"/>
      <c r="K10" s="240"/>
    </row>
    <row r="11" spans="1:11" ht="26.25" customHeight="1" x14ac:dyDescent="0.2">
      <c r="B11" s="343"/>
      <c r="C11" s="343"/>
      <c r="D11" s="343"/>
      <c r="E11" s="343"/>
      <c r="F11" s="343"/>
      <c r="G11" s="343"/>
      <c r="H11" s="343"/>
      <c r="I11" s="343"/>
      <c r="J11" s="343"/>
      <c r="K11" s="343"/>
    </row>
    <row r="12" spans="1:11" ht="12" customHeight="1" x14ac:dyDescent="0.2">
      <c r="A12" s="134" t="s">
        <v>37</v>
      </c>
      <c r="B12" s="344" t="s">
        <v>117</v>
      </c>
      <c r="C12" s="344"/>
      <c r="D12" s="344"/>
      <c r="E12" s="344"/>
      <c r="F12" s="344"/>
      <c r="G12" s="344"/>
      <c r="H12" s="344"/>
      <c r="I12" s="344"/>
      <c r="J12" s="345"/>
      <c r="K12" s="50" t="s">
        <v>38</v>
      </c>
    </row>
    <row r="13" spans="1:11" ht="12" customHeight="1" x14ac:dyDescent="0.2">
      <c r="A13" s="135" t="s">
        <v>25</v>
      </c>
      <c r="B13" s="346" t="s">
        <v>118</v>
      </c>
      <c r="C13" s="347"/>
      <c r="D13" s="347"/>
      <c r="E13" s="347"/>
      <c r="F13" s="347"/>
      <c r="G13" s="347"/>
      <c r="H13" s="347"/>
      <c r="I13" s="347"/>
      <c r="J13" s="347"/>
      <c r="K13" s="51" t="s">
        <v>119</v>
      </c>
    </row>
    <row r="14" spans="1:11" ht="12" customHeight="1" x14ac:dyDescent="0.2">
      <c r="B14" s="342"/>
      <c r="C14" s="342"/>
      <c r="D14" s="342"/>
      <c r="E14" s="342"/>
      <c r="F14" s="342"/>
      <c r="G14" s="342"/>
      <c r="H14" s="342"/>
      <c r="I14" s="342"/>
      <c r="J14" s="342"/>
      <c r="K14" s="310"/>
    </row>
    <row r="15" spans="1:11" ht="12" customHeight="1" x14ac:dyDescent="0.2">
      <c r="A15" s="136" t="s">
        <v>120</v>
      </c>
      <c r="B15" s="136" t="s">
        <v>39</v>
      </c>
      <c r="C15" s="137"/>
      <c r="D15" s="138"/>
      <c r="E15" s="52" t="s">
        <v>40</v>
      </c>
      <c r="F15" s="292" t="s">
        <v>41</v>
      </c>
      <c r="G15" s="292"/>
      <c r="H15" s="52" t="s">
        <v>42</v>
      </c>
      <c r="I15" s="52" t="s">
        <v>43</v>
      </c>
      <c r="J15" s="139" t="s">
        <v>121</v>
      </c>
      <c r="K15" s="140"/>
    </row>
    <row r="16" spans="1:11" ht="25.5" customHeight="1" x14ac:dyDescent="0.2">
      <c r="A16" s="141">
        <v>90777</v>
      </c>
      <c r="B16" s="338" t="s">
        <v>122</v>
      </c>
      <c r="C16" s="339"/>
      <c r="D16" s="340"/>
      <c r="E16" s="52" t="s">
        <v>45</v>
      </c>
      <c r="F16" s="341">
        <v>1</v>
      </c>
      <c r="G16" s="341"/>
      <c r="H16" s="53">
        <v>69.849999999999994</v>
      </c>
      <c r="I16" s="54">
        <v>65.52</v>
      </c>
      <c r="J16" s="142">
        <v>96</v>
      </c>
      <c r="K16" s="143">
        <f>J16*I16</f>
        <v>6289.92</v>
      </c>
    </row>
    <row r="17" spans="1:11" ht="24" customHeight="1" x14ac:dyDescent="0.2">
      <c r="A17" s="144">
        <v>90776</v>
      </c>
      <c r="B17" s="338" t="s">
        <v>123</v>
      </c>
      <c r="C17" s="339"/>
      <c r="D17" s="340"/>
      <c r="E17" s="145" t="s">
        <v>45</v>
      </c>
      <c r="F17" s="363">
        <v>1</v>
      </c>
      <c r="G17" s="363"/>
      <c r="H17" s="146">
        <v>34.22</v>
      </c>
      <c r="I17" s="147">
        <v>31.12</v>
      </c>
      <c r="J17" s="148">
        <v>1920</v>
      </c>
      <c r="K17" s="143">
        <f>J17*I17</f>
        <v>59750.400000000001</v>
      </c>
    </row>
    <row r="18" spans="1:11" ht="12" customHeight="1" x14ac:dyDescent="0.2">
      <c r="A18" s="304" t="s">
        <v>44</v>
      </c>
      <c r="B18" s="305"/>
      <c r="C18" s="305"/>
      <c r="D18" s="306"/>
      <c r="E18" s="307"/>
      <c r="F18" s="308"/>
      <c r="G18" s="308"/>
      <c r="H18" s="308"/>
      <c r="I18" s="308"/>
      <c r="J18" s="309"/>
      <c r="K18" s="149">
        <f>K16+K17</f>
        <v>66040.320000000007</v>
      </c>
    </row>
    <row r="19" spans="1:11" ht="35.25" customHeight="1" x14ac:dyDescent="0.2">
      <c r="B19" s="310"/>
      <c r="C19" s="310"/>
      <c r="D19" s="310"/>
      <c r="E19" s="310"/>
      <c r="F19" s="310"/>
      <c r="G19" s="310"/>
      <c r="H19" s="310"/>
      <c r="I19" s="310"/>
      <c r="J19" s="310"/>
      <c r="K19" s="310"/>
    </row>
    <row r="20" spans="1:11" ht="12" customHeight="1" x14ac:dyDescent="0.2">
      <c r="B20" s="311"/>
      <c r="C20" s="311"/>
      <c r="D20" s="311"/>
      <c r="E20" s="57"/>
      <c r="F20" s="310"/>
      <c r="G20" s="310"/>
      <c r="H20" s="57"/>
      <c r="I20" s="57"/>
      <c r="J20" s="310"/>
      <c r="K20" s="310"/>
    </row>
    <row r="21" spans="1:11" ht="12" customHeight="1" x14ac:dyDescent="0.2">
      <c r="A21" s="299" t="s">
        <v>50</v>
      </c>
      <c r="B21" s="300"/>
      <c r="C21" s="300"/>
      <c r="D21" s="300"/>
      <c r="E21" s="300"/>
      <c r="F21" s="300"/>
      <c r="G21" s="300"/>
      <c r="H21" s="300"/>
      <c r="I21" s="300"/>
      <c r="J21" s="300"/>
      <c r="K21" s="301"/>
    </row>
    <row r="22" spans="1:11" ht="12" customHeight="1" x14ac:dyDescent="0.2">
      <c r="A22" s="299" t="s">
        <v>51</v>
      </c>
      <c r="B22" s="300"/>
      <c r="C22" s="300"/>
      <c r="D22" s="300"/>
      <c r="E22" s="301"/>
      <c r="F22" s="312" t="s">
        <v>52</v>
      </c>
      <c r="G22" s="312"/>
      <c r="H22" s="312"/>
      <c r="I22" s="312" t="s">
        <v>53</v>
      </c>
      <c r="J22" s="312"/>
      <c r="K22" s="312"/>
    </row>
    <row r="23" spans="1:11" ht="12" customHeight="1" x14ac:dyDescent="0.2">
      <c r="A23" s="334" t="s">
        <v>54</v>
      </c>
      <c r="B23" s="335"/>
      <c r="C23" s="335"/>
      <c r="D23" s="335"/>
      <c r="E23" s="336"/>
      <c r="F23" s="337"/>
      <c r="G23" s="292"/>
      <c r="H23" s="292"/>
      <c r="I23" s="298">
        <f>K18</f>
        <v>66040.320000000007</v>
      </c>
      <c r="J23" s="298"/>
      <c r="K23" s="298"/>
    </row>
    <row r="24" spans="1:11" ht="12" customHeight="1" x14ac:dyDescent="0.2">
      <c r="A24" s="334" t="s">
        <v>55</v>
      </c>
      <c r="B24" s="335"/>
      <c r="C24" s="335"/>
      <c r="D24" s="335"/>
      <c r="E24" s="336"/>
      <c r="F24" s="337"/>
      <c r="G24" s="292"/>
      <c r="H24" s="292"/>
      <c r="I24" s="298">
        <f>J14</f>
        <v>0</v>
      </c>
      <c r="J24" s="298"/>
      <c r="K24" s="298"/>
    </row>
    <row r="25" spans="1:11" ht="12" customHeight="1" x14ac:dyDescent="0.2">
      <c r="A25" s="334" t="s">
        <v>56</v>
      </c>
      <c r="B25" s="335"/>
      <c r="C25" s="335"/>
      <c r="D25" s="335"/>
      <c r="E25" s="336"/>
      <c r="F25" s="337"/>
      <c r="G25" s="292"/>
      <c r="H25" s="292"/>
      <c r="I25" s="298">
        <f>J19</f>
        <v>0</v>
      </c>
      <c r="J25" s="298"/>
      <c r="K25" s="298"/>
    </row>
    <row r="26" spans="1:11" ht="12" customHeight="1" x14ac:dyDescent="0.2">
      <c r="A26" s="334" t="s">
        <v>124</v>
      </c>
      <c r="B26" s="335"/>
      <c r="C26" s="335"/>
      <c r="D26" s="335"/>
      <c r="E26" s="336"/>
      <c r="F26" s="297"/>
      <c r="G26" s="297"/>
      <c r="H26" s="297"/>
      <c r="I26" s="298"/>
      <c r="J26" s="298"/>
      <c r="K26" s="298"/>
    </row>
    <row r="27" spans="1:11" ht="12" customHeight="1" x14ac:dyDescent="0.2">
      <c r="A27" s="331" t="s">
        <v>58</v>
      </c>
      <c r="B27" s="332"/>
      <c r="C27" s="332"/>
      <c r="D27" s="332"/>
      <c r="E27" s="333"/>
      <c r="F27" s="292"/>
      <c r="G27" s="292"/>
      <c r="H27" s="292"/>
      <c r="I27" s="293">
        <f>I23+I24+I25+I26</f>
        <v>66040.320000000007</v>
      </c>
      <c r="J27" s="293"/>
      <c r="K27" s="293"/>
    </row>
    <row r="28" spans="1:11" ht="12" customHeight="1" x14ac:dyDescent="0.2">
      <c r="A28" s="322"/>
      <c r="B28" s="323"/>
      <c r="C28" s="323"/>
      <c r="D28" s="323"/>
      <c r="E28" s="324"/>
      <c r="F28" s="325"/>
      <c r="G28" s="326"/>
      <c r="H28" s="327"/>
      <c r="I28" s="328"/>
      <c r="J28" s="329"/>
      <c r="K28" s="330"/>
    </row>
    <row r="29" spans="1:11" ht="12" customHeight="1" x14ac:dyDescent="0.2">
      <c r="A29" s="304" t="s">
        <v>59</v>
      </c>
      <c r="B29" s="305"/>
      <c r="C29" s="305"/>
      <c r="D29" s="305"/>
      <c r="E29" s="306"/>
      <c r="F29" s="292"/>
      <c r="G29" s="292"/>
      <c r="H29" s="292"/>
      <c r="I29" s="293">
        <f>I27+I28</f>
        <v>66040.320000000007</v>
      </c>
      <c r="J29" s="293"/>
      <c r="K29" s="293"/>
    </row>
    <row r="30" spans="1:11" ht="12" customHeight="1" x14ac:dyDescent="0.2">
      <c r="A30" s="294" t="s">
        <v>60</v>
      </c>
      <c r="B30" s="295"/>
      <c r="C30" s="295"/>
      <c r="D30" s="295"/>
      <c r="E30" s="296"/>
      <c r="F30" s="297">
        <v>0.29530000000000001</v>
      </c>
      <c r="G30" s="297"/>
      <c r="H30" s="297"/>
      <c r="I30" s="298">
        <f>F30*I29</f>
        <v>19501.706496000003</v>
      </c>
      <c r="J30" s="298"/>
      <c r="K30" s="298"/>
    </row>
    <row r="31" spans="1:11" ht="12" customHeight="1" x14ac:dyDescent="0.2">
      <c r="A31" s="299" t="s">
        <v>61</v>
      </c>
      <c r="B31" s="300"/>
      <c r="C31" s="300"/>
      <c r="D31" s="300"/>
      <c r="E31" s="301"/>
      <c r="F31" s="302"/>
      <c r="G31" s="302"/>
      <c r="H31" s="302"/>
      <c r="I31" s="293">
        <f>I29+I30</f>
        <v>85542.026496000006</v>
      </c>
      <c r="J31" s="293"/>
      <c r="K31" s="293"/>
    </row>
    <row r="32" spans="1:11" ht="12" customHeight="1" x14ac:dyDescent="0.2">
      <c r="B32" s="303"/>
      <c r="C32" s="303"/>
      <c r="D32" s="303"/>
      <c r="E32" s="57"/>
      <c r="F32" s="290"/>
      <c r="G32" s="290"/>
      <c r="H32" s="123"/>
      <c r="I32" s="124"/>
      <c r="J32" s="288"/>
      <c r="K32" s="288"/>
    </row>
    <row r="33" spans="1:12" ht="12" customHeight="1" x14ac:dyDescent="0.2">
      <c r="B33" s="291" t="s">
        <v>133</v>
      </c>
      <c r="C33" s="291"/>
      <c r="D33" s="291"/>
      <c r="E33" s="291"/>
      <c r="F33" s="291"/>
      <c r="G33" s="291"/>
      <c r="H33" s="291"/>
      <c r="I33" s="124"/>
      <c r="J33" s="288"/>
      <c r="K33" s="288"/>
    </row>
    <row r="34" spans="1:12" ht="12" customHeight="1" x14ac:dyDescent="0.2">
      <c r="B34" s="150"/>
      <c r="C34" s="150"/>
      <c r="D34" s="150"/>
      <c r="E34" s="57"/>
      <c r="F34" s="151"/>
      <c r="G34" s="151"/>
      <c r="H34" s="123"/>
      <c r="I34" s="124"/>
      <c r="J34" s="124"/>
      <c r="K34" s="124"/>
    </row>
    <row r="35" spans="1:12" ht="12" customHeight="1" x14ac:dyDescent="0.2">
      <c r="B35" s="150"/>
      <c r="C35" s="150"/>
      <c r="D35" s="150"/>
      <c r="E35" s="57"/>
      <c r="F35" s="151"/>
      <c r="G35" s="151"/>
      <c r="H35" s="123"/>
      <c r="I35" s="124"/>
      <c r="J35" s="124"/>
      <c r="K35" s="124"/>
    </row>
    <row r="36" spans="1:12" ht="12" customHeight="1" x14ac:dyDescent="0.2">
      <c r="B36" s="289"/>
      <c r="C36" s="289"/>
      <c r="D36" s="289"/>
      <c r="E36" s="57"/>
      <c r="F36" s="290"/>
      <c r="G36" s="290"/>
      <c r="H36" s="123"/>
      <c r="I36" s="124"/>
      <c r="J36" s="288"/>
      <c r="K36" s="288"/>
    </row>
    <row r="37" spans="1:12" ht="12" customHeight="1" x14ac:dyDescent="0.2">
      <c r="B37" s="311"/>
      <c r="C37" s="311"/>
      <c r="D37" s="311"/>
      <c r="E37" s="57"/>
      <c r="F37" s="321" t="s">
        <v>115</v>
      </c>
      <c r="G37" s="321"/>
      <c r="H37" s="321"/>
      <c r="I37" s="321"/>
      <c r="J37" s="314"/>
      <c r="K37" s="314"/>
    </row>
    <row r="38" spans="1:12" ht="12" customHeight="1" x14ac:dyDescent="0.2">
      <c r="B38" s="13"/>
      <c r="C38" s="13"/>
      <c r="D38" s="13"/>
      <c r="E38" s="13"/>
      <c r="F38" s="310" t="s">
        <v>125</v>
      </c>
      <c r="G38" s="310"/>
      <c r="H38" s="310"/>
      <c r="I38" s="310"/>
      <c r="J38" s="13"/>
      <c r="K38" s="13"/>
    </row>
    <row r="39" spans="1:12" ht="12" customHeight="1" x14ac:dyDescent="0.2">
      <c r="B39" s="311"/>
      <c r="C39" s="311"/>
      <c r="D39" s="311"/>
      <c r="E39" s="57"/>
      <c r="F39" s="310"/>
      <c r="G39" s="310"/>
      <c r="H39" s="57"/>
      <c r="I39" s="57"/>
      <c r="J39" s="310"/>
      <c r="K39" s="310"/>
    </row>
    <row r="40" spans="1:12" ht="12" customHeight="1" x14ac:dyDescent="0.2">
      <c r="A40" s="13"/>
      <c r="B40" s="13"/>
      <c r="C40" s="13"/>
      <c r="D40" s="13"/>
      <c r="E40" s="130"/>
      <c r="F40" s="130"/>
      <c r="G40" s="130"/>
      <c r="H40" s="128"/>
      <c r="I40" s="128"/>
      <c r="J40" s="128"/>
    </row>
    <row r="41" spans="1:12" ht="12" customHeight="1" x14ac:dyDescent="0.2">
      <c r="A41" s="126"/>
      <c r="B41" s="126"/>
      <c r="C41" s="126"/>
      <c r="D41" s="126"/>
      <c r="E41" s="13"/>
      <c r="F41" s="13"/>
      <c r="G41" s="13"/>
      <c r="H41" s="129"/>
      <c r="I41" s="129"/>
      <c r="J41" s="129"/>
    </row>
    <row r="42" spans="1:12" ht="12" customHeight="1" x14ac:dyDescent="0.2">
      <c r="A42" s="13"/>
      <c r="B42" s="13"/>
      <c r="C42" s="13"/>
      <c r="D42" s="13"/>
      <c r="E42" s="130"/>
      <c r="F42" s="130"/>
      <c r="G42" s="130"/>
      <c r="H42" s="128"/>
      <c r="I42" s="128"/>
      <c r="J42" s="128"/>
    </row>
    <row r="43" spans="1:12" ht="12" customHeight="1" x14ac:dyDescent="0.2">
      <c r="A43" s="126"/>
      <c r="B43" s="126"/>
      <c r="C43" s="126"/>
      <c r="D43" s="126"/>
      <c r="E43" s="131"/>
      <c r="F43" s="131"/>
      <c r="G43" s="131"/>
      <c r="H43" s="129"/>
      <c r="I43" s="129"/>
      <c r="J43" s="129"/>
      <c r="K43" s="55"/>
      <c r="L43" s="55"/>
    </row>
    <row r="44" spans="1:12" ht="12" customHeight="1" x14ac:dyDescent="0.2">
      <c r="A44" s="13"/>
      <c r="B44" s="13"/>
      <c r="C44" s="13"/>
      <c r="D44" s="13"/>
      <c r="E44" s="13"/>
      <c r="F44" s="13"/>
      <c r="G44" s="13"/>
      <c r="H44" s="13"/>
      <c r="I44" s="13"/>
      <c r="J44" s="13"/>
    </row>
    <row r="45" spans="1:12" ht="12" customHeight="1" x14ac:dyDescent="0.2">
      <c r="A45" s="57"/>
      <c r="B45" s="57"/>
      <c r="C45" s="57"/>
      <c r="D45" s="57"/>
      <c r="E45" s="57"/>
      <c r="F45" s="57"/>
      <c r="G45" s="57"/>
      <c r="H45" s="57"/>
      <c r="I45" s="57"/>
      <c r="J45" s="57"/>
    </row>
    <row r="46" spans="1:12" ht="12" customHeight="1" x14ac:dyDescent="0.2">
      <c r="A46" s="57"/>
      <c r="B46" s="57"/>
      <c r="C46" s="57"/>
      <c r="D46" s="57"/>
      <c r="E46" s="57"/>
      <c r="F46" s="57"/>
      <c r="G46" s="57"/>
      <c r="H46" s="57"/>
      <c r="I46" s="57"/>
      <c r="J46" s="57"/>
    </row>
    <row r="47" spans="1:12" ht="12" customHeight="1" x14ac:dyDescent="0.2">
      <c r="A47" s="57"/>
      <c r="B47" s="57"/>
      <c r="C47" s="57"/>
      <c r="D47" s="57"/>
      <c r="E47" s="57"/>
      <c r="F47" s="57"/>
      <c r="G47" s="57"/>
      <c r="H47" s="57"/>
      <c r="I47" s="57"/>
      <c r="J47" s="57"/>
    </row>
    <row r="48" spans="1:12" ht="12" customHeight="1" x14ac:dyDescent="0.2">
      <c r="A48" s="57"/>
      <c r="B48" s="57"/>
      <c r="C48" s="57"/>
      <c r="D48" s="57"/>
      <c r="E48" s="57"/>
      <c r="F48" s="57"/>
      <c r="G48" s="57"/>
      <c r="H48" s="57"/>
      <c r="I48" s="57"/>
      <c r="J48" s="57"/>
    </row>
    <row r="49" spans="1:10" ht="9.75" customHeight="1" x14ac:dyDescent="0.2">
      <c r="A49" s="57"/>
      <c r="B49" s="57"/>
      <c r="C49" s="57"/>
      <c r="D49" s="57"/>
      <c r="E49" s="57"/>
      <c r="F49" s="57"/>
      <c r="G49" s="57"/>
      <c r="H49" s="57"/>
      <c r="I49" s="57"/>
      <c r="J49" s="57"/>
    </row>
    <row r="50" spans="1:10" ht="12" customHeight="1" x14ac:dyDescent="0.2">
      <c r="A50" s="57"/>
      <c r="B50" s="57"/>
      <c r="C50" s="57"/>
      <c r="D50" s="57"/>
      <c r="E50" s="57"/>
      <c r="F50" s="57"/>
      <c r="G50" s="57"/>
      <c r="H50" s="57"/>
      <c r="I50" s="57"/>
      <c r="J50" s="57"/>
    </row>
    <row r="51" spans="1:10" ht="12" customHeight="1" x14ac:dyDescent="0.2">
      <c r="A51" s="57"/>
      <c r="B51" s="57"/>
      <c r="C51" s="57"/>
      <c r="D51" s="57"/>
      <c r="E51" s="57"/>
      <c r="F51" s="57"/>
      <c r="G51" s="57"/>
      <c r="H51" s="57"/>
      <c r="I51" s="57"/>
      <c r="J51" s="57"/>
    </row>
    <row r="52" spans="1:10" ht="12" customHeight="1" x14ac:dyDescent="0.2">
      <c r="A52" s="57"/>
      <c r="B52" s="57"/>
      <c r="C52" s="57"/>
      <c r="D52" s="57"/>
      <c r="E52" s="57"/>
      <c r="F52" s="57"/>
      <c r="G52" s="57"/>
      <c r="H52" s="57"/>
      <c r="I52" s="57"/>
      <c r="J52" s="57"/>
    </row>
    <row r="53" spans="1:10" ht="12" customHeight="1" x14ac:dyDescent="0.2">
      <c r="A53" s="57"/>
      <c r="B53" s="57"/>
      <c r="C53" s="57"/>
      <c r="D53" s="57"/>
      <c r="E53" s="57"/>
      <c r="F53" s="57"/>
      <c r="G53" s="57"/>
      <c r="H53" s="57"/>
      <c r="I53" s="57"/>
      <c r="J53" s="57"/>
    </row>
    <row r="54" spans="1:10" ht="12" customHeight="1" x14ac:dyDescent="0.2">
      <c r="A54" s="57"/>
      <c r="B54" s="57"/>
      <c r="C54" s="57"/>
      <c r="D54" s="57"/>
      <c r="E54" s="57"/>
      <c r="F54" s="57"/>
      <c r="G54" s="57"/>
      <c r="H54" s="57"/>
      <c r="I54" s="57"/>
      <c r="J54" s="57"/>
    </row>
    <row r="55" spans="1:10" ht="12" customHeight="1" x14ac:dyDescent="0.2">
      <c r="A55" s="57"/>
      <c r="B55" s="57"/>
      <c r="C55" s="57"/>
      <c r="D55" s="57"/>
      <c r="E55" s="57"/>
      <c r="F55" s="57"/>
      <c r="G55" s="57"/>
      <c r="H55" s="57"/>
      <c r="I55" s="57"/>
      <c r="J55" s="57"/>
    </row>
    <row r="56" spans="1:10" ht="12" customHeight="1" x14ac:dyDescent="0.2">
      <c r="A56" s="57"/>
      <c r="B56" s="57"/>
      <c r="C56" s="57"/>
      <c r="D56" s="57"/>
      <c r="E56" s="57"/>
      <c r="F56" s="57"/>
      <c r="G56" s="57"/>
      <c r="H56" s="57"/>
      <c r="I56" s="57"/>
      <c r="J56" s="57"/>
    </row>
    <row r="57" spans="1:10" ht="12" customHeight="1" x14ac:dyDescent="0.2">
      <c r="A57" s="57"/>
      <c r="B57" s="57"/>
      <c r="C57" s="57"/>
      <c r="D57" s="57"/>
      <c r="E57" s="57"/>
      <c r="F57" s="57"/>
      <c r="G57" s="57"/>
      <c r="H57" s="57"/>
      <c r="I57" s="57"/>
      <c r="J57" s="57"/>
    </row>
    <row r="58" spans="1:10" ht="12" customHeight="1" x14ac:dyDescent="0.2">
      <c r="A58" s="57"/>
      <c r="B58" s="57"/>
      <c r="C58" s="57"/>
      <c r="D58" s="57"/>
      <c r="E58" s="57"/>
      <c r="F58" s="57"/>
      <c r="G58" s="57"/>
      <c r="H58" s="57"/>
      <c r="I58" s="57"/>
      <c r="J58" s="57"/>
    </row>
    <row r="59" spans="1:10" ht="12" customHeight="1" x14ac:dyDescent="0.2">
      <c r="A59" s="57"/>
      <c r="B59" s="57"/>
      <c r="C59" s="57"/>
      <c r="D59" s="57"/>
      <c r="E59" s="57"/>
      <c r="F59" s="57"/>
      <c r="G59" s="57"/>
      <c r="H59" s="57"/>
      <c r="I59" s="57"/>
      <c r="J59" s="57"/>
    </row>
    <row r="60" spans="1:10" ht="12" customHeight="1" x14ac:dyDescent="0.2">
      <c r="A60" s="57"/>
      <c r="B60" s="57"/>
      <c r="C60" s="57"/>
      <c r="D60" s="57"/>
      <c r="E60" s="57"/>
      <c r="F60" s="57"/>
      <c r="G60" s="57"/>
      <c r="H60" s="57"/>
      <c r="I60" s="57"/>
      <c r="J60" s="57"/>
    </row>
    <row r="61" spans="1:10" ht="12" customHeight="1" x14ac:dyDescent="0.2">
      <c r="A61" s="57"/>
      <c r="B61" s="57"/>
      <c r="C61" s="57"/>
      <c r="D61" s="57"/>
      <c r="E61" s="57"/>
      <c r="F61" s="57"/>
      <c r="G61" s="57"/>
      <c r="H61" s="57"/>
      <c r="I61" s="57"/>
      <c r="J61" s="57"/>
    </row>
    <row r="62" spans="1:10" ht="12" customHeight="1" x14ac:dyDescent="0.2">
      <c r="A62" s="57"/>
      <c r="B62" s="57"/>
      <c r="C62" s="57"/>
      <c r="D62" s="57"/>
      <c r="E62" s="57"/>
      <c r="F62" s="57"/>
      <c r="G62" s="57"/>
      <c r="H62" s="57"/>
      <c r="I62" s="57"/>
      <c r="J62" s="57"/>
    </row>
    <row r="63" spans="1:10" ht="12" customHeight="1" x14ac:dyDescent="0.2">
      <c r="A63" s="57"/>
      <c r="B63" s="57"/>
      <c r="C63" s="57"/>
      <c r="D63" s="57"/>
      <c r="E63" s="57"/>
      <c r="F63" s="57"/>
      <c r="G63" s="57"/>
      <c r="H63" s="57"/>
      <c r="I63" s="57"/>
      <c r="J63" s="57"/>
    </row>
    <row r="64" spans="1:10" ht="12" customHeight="1" x14ac:dyDescent="0.2">
      <c r="A64" s="122"/>
      <c r="B64" s="125"/>
      <c r="C64" s="125"/>
      <c r="D64" s="125"/>
      <c r="E64" s="125"/>
      <c r="F64" s="125"/>
      <c r="G64" s="125"/>
      <c r="H64" s="125"/>
      <c r="I64" s="125"/>
      <c r="J64" s="122"/>
    </row>
    <row r="65" spans="1:10" ht="37.15" customHeight="1" x14ac:dyDescent="0.2">
      <c r="A65" s="122"/>
      <c r="B65" s="125"/>
      <c r="C65" s="125"/>
      <c r="D65" s="125"/>
      <c r="E65" s="125"/>
      <c r="F65" s="125"/>
      <c r="G65" s="125"/>
      <c r="H65" s="125"/>
      <c r="I65" s="125"/>
      <c r="J65" s="122"/>
    </row>
    <row r="66" spans="1:10" ht="12" customHeight="1" x14ac:dyDescent="0.2">
      <c r="A66" s="13"/>
      <c r="B66" s="13"/>
      <c r="C66" s="13"/>
      <c r="D66" s="13"/>
      <c r="E66" s="13"/>
      <c r="F66" s="13"/>
      <c r="G66" s="13"/>
      <c r="H66" s="13"/>
      <c r="I66" s="13"/>
      <c r="J66" s="13"/>
    </row>
    <row r="67" spans="1:10" ht="12" customHeight="1" x14ac:dyDescent="0.2">
      <c r="A67" s="126"/>
      <c r="B67" s="126"/>
      <c r="C67" s="126"/>
      <c r="D67" s="57"/>
      <c r="E67" s="13"/>
      <c r="F67" s="13"/>
      <c r="G67" s="57"/>
      <c r="H67" s="57"/>
      <c r="I67" s="13"/>
      <c r="J67" s="13"/>
    </row>
    <row r="68" spans="1:10" ht="12" customHeight="1" x14ac:dyDescent="0.2">
      <c r="A68" s="13"/>
      <c r="B68" s="13"/>
      <c r="C68" s="13"/>
      <c r="D68" s="57"/>
      <c r="E68" s="127"/>
      <c r="F68" s="127"/>
      <c r="G68" s="123"/>
      <c r="H68" s="124"/>
      <c r="I68" s="128"/>
      <c r="J68" s="128"/>
    </row>
    <row r="69" spans="1:10" ht="12" customHeight="1" x14ac:dyDescent="0.2">
      <c r="A69" s="13"/>
      <c r="B69" s="13"/>
      <c r="C69" s="13"/>
      <c r="D69" s="57"/>
      <c r="E69" s="127"/>
      <c r="F69" s="127"/>
      <c r="G69" s="123"/>
      <c r="H69" s="124"/>
      <c r="I69" s="128"/>
      <c r="J69" s="128"/>
    </row>
    <row r="70" spans="1:10" ht="12" customHeight="1" x14ac:dyDescent="0.2">
      <c r="A70" s="13"/>
      <c r="B70" s="13"/>
      <c r="C70" s="13"/>
      <c r="D70" s="57"/>
      <c r="E70" s="127"/>
      <c r="F70" s="127"/>
      <c r="G70" s="123"/>
      <c r="H70" s="124"/>
      <c r="I70" s="128"/>
      <c r="J70" s="128"/>
    </row>
    <row r="71" spans="1:10" ht="12" customHeight="1" x14ac:dyDescent="0.2">
      <c r="A71" s="311"/>
      <c r="B71" s="311"/>
      <c r="C71" s="311"/>
      <c r="D71" s="57"/>
      <c r="E71" s="288"/>
      <c r="F71" s="288"/>
      <c r="G71" s="123"/>
      <c r="H71" s="124"/>
      <c r="I71" s="314"/>
      <c r="J71" s="314"/>
    </row>
    <row r="72" spans="1:10" ht="12" customHeight="1" x14ac:dyDescent="0.2">
      <c r="A72" s="310"/>
      <c r="B72" s="310"/>
      <c r="C72" s="310"/>
      <c r="D72" s="310"/>
      <c r="E72" s="310"/>
      <c r="F72" s="310"/>
      <c r="G72" s="310"/>
      <c r="H72" s="310"/>
      <c r="I72" s="310"/>
      <c r="J72" s="310"/>
    </row>
    <row r="73" spans="1:10" ht="12" customHeight="1" x14ac:dyDescent="0.2">
      <c r="A73" s="311"/>
      <c r="B73" s="311"/>
      <c r="C73" s="311"/>
      <c r="D73" s="57"/>
      <c r="E73" s="310"/>
      <c r="F73" s="310"/>
      <c r="G73" s="57"/>
      <c r="H73" s="57"/>
      <c r="I73" s="310"/>
      <c r="J73" s="310"/>
    </row>
    <row r="74" spans="1:10" ht="12" customHeight="1" x14ac:dyDescent="0.2">
      <c r="A74" s="320"/>
      <c r="B74" s="320"/>
      <c r="C74" s="320"/>
      <c r="D74" s="57"/>
      <c r="E74" s="290"/>
      <c r="F74" s="290"/>
      <c r="G74" s="123"/>
      <c r="H74" s="124"/>
      <c r="I74" s="288"/>
      <c r="J74" s="288"/>
    </row>
    <row r="75" spans="1:10" ht="12" customHeight="1" x14ac:dyDescent="0.2">
      <c r="A75" s="289"/>
      <c r="B75" s="289"/>
      <c r="C75" s="289"/>
      <c r="D75" s="57"/>
      <c r="E75" s="290"/>
      <c r="F75" s="290"/>
      <c r="G75" s="123"/>
      <c r="H75" s="124"/>
      <c r="I75" s="288"/>
      <c r="J75" s="288"/>
    </row>
    <row r="76" spans="1:10" ht="12" customHeight="1" x14ac:dyDescent="0.2">
      <c r="A76" s="289"/>
      <c r="B76" s="289"/>
      <c r="C76" s="289"/>
      <c r="D76" s="57"/>
      <c r="E76" s="290"/>
      <c r="F76" s="290"/>
      <c r="G76" s="123"/>
      <c r="H76" s="124"/>
      <c r="I76" s="288"/>
      <c r="J76" s="288"/>
    </row>
    <row r="77" spans="1:10" ht="12" customHeight="1" x14ac:dyDescent="0.2">
      <c r="A77" s="311"/>
      <c r="B77" s="311"/>
      <c r="C77" s="311"/>
      <c r="D77" s="57"/>
      <c r="E77" s="288"/>
      <c r="F77" s="288"/>
      <c r="G77" s="123"/>
      <c r="H77" s="124"/>
      <c r="I77" s="314"/>
      <c r="J77" s="314"/>
    </row>
    <row r="78" spans="1:10" ht="12" customHeight="1" x14ac:dyDescent="0.2">
      <c r="A78" s="310"/>
      <c r="B78" s="310"/>
      <c r="C78" s="310"/>
      <c r="D78" s="310"/>
      <c r="E78" s="310"/>
      <c r="F78" s="310"/>
      <c r="G78" s="310"/>
      <c r="H78" s="310"/>
      <c r="I78" s="310"/>
      <c r="J78" s="310"/>
    </row>
    <row r="79" spans="1:10" ht="12" customHeight="1" x14ac:dyDescent="0.2">
      <c r="A79" s="311"/>
      <c r="B79" s="311"/>
      <c r="C79" s="311"/>
      <c r="D79" s="57"/>
      <c r="E79" s="310"/>
      <c r="F79" s="310"/>
      <c r="G79" s="57"/>
      <c r="H79" s="57"/>
      <c r="I79" s="310"/>
      <c r="J79" s="310"/>
    </row>
    <row r="80" spans="1:10" ht="12" customHeight="1" x14ac:dyDescent="0.2">
      <c r="A80" s="289"/>
      <c r="B80" s="289"/>
      <c r="C80" s="289"/>
      <c r="D80" s="57"/>
      <c r="E80" s="290"/>
      <c r="F80" s="290"/>
      <c r="G80" s="123"/>
      <c r="H80" s="124"/>
      <c r="I80" s="288"/>
      <c r="J80" s="288"/>
    </row>
    <row r="81" spans="1:10" ht="12" customHeight="1" x14ac:dyDescent="0.2">
      <c r="A81" s="289"/>
      <c r="B81" s="289"/>
      <c r="C81" s="289"/>
      <c r="D81" s="57"/>
      <c r="E81" s="288"/>
      <c r="F81" s="288"/>
      <c r="G81" s="123"/>
      <c r="H81" s="124"/>
      <c r="I81" s="288"/>
      <c r="J81" s="288"/>
    </row>
    <row r="82" spans="1:10" ht="12" customHeight="1" x14ac:dyDescent="0.2">
      <c r="A82" s="311"/>
      <c r="B82" s="311"/>
      <c r="C82" s="311"/>
      <c r="E82" s="288"/>
      <c r="F82" s="288"/>
      <c r="I82" s="314"/>
      <c r="J82" s="314"/>
    </row>
    <row r="83" spans="1:10" ht="12" customHeight="1" x14ac:dyDescent="0.2">
      <c r="A83" s="319"/>
      <c r="B83" s="319"/>
      <c r="C83" s="319"/>
      <c r="D83" s="319"/>
      <c r="E83" s="319"/>
      <c r="F83" s="319"/>
      <c r="G83" s="319"/>
      <c r="H83" s="319"/>
      <c r="I83" s="319"/>
      <c r="J83" s="319"/>
    </row>
    <row r="84" spans="1:10" ht="12" customHeight="1" x14ac:dyDescent="0.2">
      <c r="A84" s="317"/>
      <c r="B84" s="317"/>
      <c r="C84" s="317"/>
      <c r="D84" s="317"/>
      <c r="E84" s="317"/>
      <c r="F84" s="317"/>
      <c r="G84" s="317"/>
      <c r="H84" s="317"/>
      <c r="I84" s="317"/>
      <c r="J84" s="317"/>
    </row>
    <row r="85" spans="1:10" ht="12" customHeight="1" x14ac:dyDescent="0.2">
      <c r="A85" s="317"/>
      <c r="B85" s="317"/>
      <c r="C85" s="317"/>
      <c r="D85" s="317"/>
      <c r="E85" s="311"/>
      <c r="F85" s="311"/>
      <c r="G85" s="311"/>
      <c r="H85" s="311"/>
      <c r="I85" s="311"/>
      <c r="J85" s="311"/>
    </row>
    <row r="86" spans="1:10" ht="12" customHeight="1" x14ac:dyDescent="0.2">
      <c r="A86" s="289"/>
      <c r="B86" s="289"/>
      <c r="C86" s="289"/>
      <c r="D86" s="289"/>
      <c r="E86" s="316"/>
      <c r="F86" s="310"/>
      <c r="G86" s="310"/>
      <c r="H86" s="288"/>
      <c r="I86" s="288"/>
      <c r="J86" s="288"/>
    </row>
    <row r="87" spans="1:10" ht="12" customHeight="1" x14ac:dyDescent="0.2">
      <c r="A87" s="289"/>
      <c r="B87" s="289"/>
      <c r="C87" s="289"/>
      <c r="D87" s="289"/>
      <c r="E87" s="316"/>
      <c r="F87" s="310"/>
      <c r="G87" s="310"/>
      <c r="H87" s="288"/>
      <c r="I87" s="288"/>
      <c r="J87" s="288"/>
    </row>
    <row r="88" spans="1:10" ht="12" customHeight="1" x14ac:dyDescent="0.2">
      <c r="A88" s="289"/>
      <c r="B88" s="289"/>
      <c r="C88" s="289"/>
      <c r="D88" s="289"/>
      <c r="E88" s="316"/>
      <c r="F88" s="310"/>
      <c r="G88" s="310"/>
      <c r="H88" s="288"/>
      <c r="I88" s="288"/>
      <c r="J88" s="288"/>
    </row>
    <row r="89" spans="1:10" ht="12" customHeight="1" x14ac:dyDescent="0.2">
      <c r="A89" s="289"/>
      <c r="B89" s="289"/>
      <c r="C89" s="289"/>
      <c r="D89" s="289"/>
      <c r="E89" s="315"/>
      <c r="F89" s="315"/>
      <c r="G89" s="315"/>
      <c r="H89" s="288"/>
      <c r="I89" s="288"/>
      <c r="J89" s="288"/>
    </row>
    <row r="90" spans="1:10" ht="12" customHeight="1" x14ac:dyDescent="0.2">
      <c r="A90" s="313"/>
      <c r="B90" s="313"/>
      <c r="C90" s="313"/>
      <c r="D90" s="313"/>
      <c r="E90" s="310"/>
      <c r="F90" s="310"/>
      <c r="G90" s="310"/>
      <c r="H90" s="314"/>
      <c r="I90" s="314"/>
      <c r="J90" s="314"/>
    </row>
    <row r="91" spans="1:10" ht="12" customHeight="1" x14ac:dyDescent="0.2">
      <c r="A91" s="289"/>
      <c r="B91" s="289"/>
      <c r="C91" s="289"/>
      <c r="D91" s="289"/>
      <c r="E91" s="315"/>
      <c r="F91" s="315"/>
      <c r="G91" s="315"/>
      <c r="H91" s="288"/>
      <c r="I91" s="288"/>
      <c r="J91" s="288"/>
    </row>
    <row r="92" spans="1:10" ht="12" customHeight="1" x14ac:dyDescent="0.2">
      <c r="A92" s="311"/>
      <c r="B92" s="311"/>
      <c r="C92" s="311"/>
      <c r="D92" s="311"/>
      <c r="E92" s="310"/>
      <c r="F92" s="310"/>
      <c r="G92" s="310"/>
      <c r="H92" s="314"/>
      <c r="I92" s="314"/>
      <c r="J92" s="314"/>
    </row>
    <row r="93" spans="1:10" ht="12" customHeight="1" x14ac:dyDescent="0.2">
      <c r="A93" s="289"/>
      <c r="B93" s="289"/>
      <c r="C93" s="289"/>
      <c r="D93" s="289"/>
      <c r="E93" s="315"/>
      <c r="F93" s="315"/>
      <c r="G93" s="315"/>
      <c r="H93" s="288"/>
      <c r="I93" s="288"/>
      <c r="J93" s="288"/>
    </row>
    <row r="94" spans="1:10" ht="12" customHeight="1" x14ac:dyDescent="0.2">
      <c r="A94" s="317"/>
      <c r="B94" s="317"/>
      <c r="C94" s="317"/>
      <c r="D94" s="317"/>
      <c r="E94" s="318"/>
      <c r="F94" s="318"/>
      <c r="G94" s="318"/>
      <c r="H94" s="314"/>
      <c r="I94" s="314"/>
      <c r="J94" s="314"/>
    </row>
    <row r="95" spans="1:10" ht="12" customHeight="1" x14ac:dyDescent="0.2">
      <c r="A95" s="57"/>
      <c r="B95" s="57"/>
      <c r="C95" s="57"/>
      <c r="D95" s="57"/>
      <c r="E95" s="57"/>
      <c r="F95" s="57"/>
      <c r="G95" s="57"/>
      <c r="H95" s="57"/>
      <c r="I95" s="57"/>
      <c r="J95" s="57"/>
    </row>
    <row r="96" spans="1:10" ht="12" customHeight="1" x14ac:dyDescent="0.2">
      <c r="A96" s="289"/>
      <c r="B96" s="289"/>
      <c r="C96" s="289"/>
      <c r="D96" s="289"/>
      <c r="E96" s="289"/>
      <c r="F96" s="289"/>
      <c r="G96" s="289"/>
      <c r="H96" s="289"/>
      <c r="I96" s="289"/>
      <c r="J96" s="289"/>
    </row>
    <row r="97" spans="1:10" ht="12" customHeight="1" x14ac:dyDescent="0.2">
      <c r="A97" s="57"/>
      <c r="B97" s="57"/>
      <c r="C97" s="57"/>
      <c r="D97" s="57"/>
      <c r="E97" s="57"/>
      <c r="F97" s="57"/>
      <c r="G97" s="57"/>
      <c r="H97" s="57"/>
      <c r="I97" s="57"/>
      <c r="J97" s="57"/>
    </row>
    <row r="98" spans="1:10" ht="12" customHeight="1" x14ac:dyDescent="0.2">
      <c r="A98" s="57"/>
      <c r="B98" s="57"/>
      <c r="C98" s="57"/>
      <c r="D98" s="57"/>
      <c r="E98" s="57"/>
      <c r="F98" s="57"/>
      <c r="G98" s="57"/>
      <c r="H98" s="57"/>
      <c r="I98" s="57"/>
      <c r="J98" s="57"/>
    </row>
    <row r="99" spans="1:10" ht="12" customHeight="1" x14ac:dyDescent="0.2">
      <c r="A99" s="57"/>
      <c r="B99" s="57"/>
      <c r="C99" s="57"/>
      <c r="D99" s="57"/>
      <c r="E99" s="57"/>
      <c r="F99" s="57"/>
      <c r="G99" s="57"/>
      <c r="H99" s="57"/>
      <c r="I99" s="57"/>
      <c r="J99" s="57"/>
    </row>
    <row r="100" spans="1:10" ht="12" customHeight="1" x14ac:dyDescent="0.2">
      <c r="A100" s="57"/>
      <c r="B100" s="57"/>
      <c r="C100" s="57"/>
      <c r="D100" s="57"/>
      <c r="E100" s="57"/>
      <c r="F100" s="57"/>
      <c r="G100" s="57"/>
      <c r="H100" s="57"/>
      <c r="I100" s="57"/>
      <c r="J100" s="57"/>
    </row>
    <row r="101" spans="1:10" ht="12" customHeight="1" x14ac:dyDescent="0.2">
      <c r="A101" s="57"/>
      <c r="B101" s="57"/>
      <c r="C101" s="57"/>
      <c r="D101" s="57"/>
      <c r="E101" s="57"/>
      <c r="F101" s="57"/>
      <c r="G101" s="57"/>
      <c r="H101" s="57"/>
      <c r="I101" s="57"/>
      <c r="J101" s="57"/>
    </row>
    <row r="102" spans="1:10" ht="12" customHeight="1" x14ac:dyDescent="0.2">
      <c r="A102" s="57"/>
      <c r="B102" s="57"/>
      <c r="C102" s="57"/>
      <c r="D102" s="57"/>
      <c r="E102" s="57"/>
      <c r="F102" s="57"/>
      <c r="G102" s="57"/>
      <c r="H102" s="57"/>
      <c r="I102" s="57"/>
      <c r="J102" s="57"/>
    </row>
    <row r="103" spans="1:10" ht="12" customHeight="1" x14ac:dyDescent="0.2">
      <c r="A103" s="57"/>
      <c r="B103" s="57"/>
      <c r="C103" s="57"/>
      <c r="D103" s="57"/>
      <c r="E103" s="57"/>
      <c r="F103" s="57"/>
      <c r="G103" s="57"/>
      <c r="H103" s="57"/>
      <c r="I103" s="57"/>
      <c r="J103" s="57"/>
    </row>
    <row r="104" spans="1:10" ht="12" customHeight="1" x14ac:dyDescent="0.2">
      <c r="A104" s="57"/>
      <c r="B104" s="57"/>
      <c r="C104" s="57"/>
      <c r="D104" s="57"/>
      <c r="E104" s="203"/>
      <c r="F104" s="203"/>
      <c r="G104" s="203"/>
      <c r="H104" s="203"/>
      <c r="I104" s="203"/>
      <c r="J104" s="57"/>
    </row>
    <row r="105" spans="1:10" ht="12" customHeight="1" x14ac:dyDescent="0.2">
      <c r="A105" s="57"/>
      <c r="B105" s="57"/>
      <c r="C105" s="57"/>
      <c r="D105" s="57"/>
      <c r="E105" s="203"/>
      <c r="F105" s="203"/>
      <c r="G105" s="203"/>
      <c r="H105" s="203"/>
      <c r="I105" s="203"/>
      <c r="J105" s="57"/>
    </row>
    <row r="106" spans="1:10" ht="12" customHeight="1" x14ac:dyDescent="0.2">
      <c r="A106" s="57"/>
      <c r="B106" s="57"/>
      <c r="C106" s="57"/>
      <c r="D106" s="57"/>
      <c r="E106" s="57"/>
      <c r="F106" s="57"/>
      <c r="G106" s="57"/>
      <c r="H106" s="57"/>
      <c r="I106" s="57"/>
      <c r="J106" s="57"/>
    </row>
    <row r="107" spans="1:10" ht="12" customHeight="1" x14ac:dyDescent="0.2">
      <c r="A107" s="57"/>
      <c r="B107" s="57"/>
      <c r="C107" s="57"/>
      <c r="D107" s="57"/>
      <c r="E107" s="57"/>
      <c r="F107" s="57"/>
      <c r="G107" s="57"/>
      <c r="H107" s="57"/>
      <c r="I107" s="57"/>
      <c r="J107" s="57"/>
    </row>
    <row r="108" spans="1:10" ht="12" customHeight="1" x14ac:dyDescent="0.2">
      <c r="A108" s="57"/>
      <c r="B108" s="57"/>
      <c r="C108" s="57"/>
      <c r="D108" s="57"/>
      <c r="E108" s="57"/>
      <c r="F108" s="57"/>
      <c r="G108" s="57"/>
      <c r="H108" s="57"/>
      <c r="I108" s="57"/>
      <c r="J108" s="57"/>
    </row>
    <row r="109" spans="1:10" ht="12" customHeight="1" x14ac:dyDescent="0.2">
      <c r="A109" s="57"/>
      <c r="B109" s="57"/>
      <c r="C109" s="57"/>
      <c r="D109" s="57"/>
      <c r="E109" s="57"/>
      <c r="F109" s="57"/>
      <c r="G109" s="57"/>
      <c r="H109" s="57"/>
      <c r="I109" s="57"/>
      <c r="J109" s="57"/>
    </row>
    <row r="110" spans="1:10" ht="12" customHeight="1" x14ac:dyDescent="0.2">
      <c r="A110" s="57"/>
      <c r="B110" s="57"/>
      <c r="C110" s="57"/>
      <c r="D110" s="57"/>
      <c r="E110" s="57"/>
      <c r="F110" s="57"/>
      <c r="G110" s="57"/>
      <c r="H110" s="57"/>
      <c r="I110" s="57"/>
      <c r="J110" s="57"/>
    </row>
    <row r="111" spans="1:10" ht="12" customHeight="1" x14ac:dyDescent="0.2">
      <c r="A111" s="57"/>
      <c r="B111" s="57"/>
      <c r="C111" s="57"/>
      <c r="D111" s="57"/>
      <c r="E111" s="57"/>
      <c r="F111" s="57"/>
      <c r="G111" s="57"/>
      <c r="H111" s="57"/>
      <c r="I111" s="57"/>
      <c r="J111" s="57"/>
    </row>
  </sheetData>
  <mergeCells count="138">
    <mergeCell ref="B16:D16"/>
    <mergeCell ref="F16:G16"/>
    <mergeCell ref="B17:D17"/>
    <mergeCell ref="B14:K14"/>
    <mergeCell ref="F15:G15"/>
    <mergeCell ref="A9:J9"/>
    <mergeCell ref="B12:J12"/>
    <mergeCell ref="B13:J13"/>
    <mergeCell ref="A1:K1"/>
    <mergeCell ref="A2:K2"/>
    <mergeCell ref="A3:K3"/>
    <mergeCell ref="A4:K4"/>
    <mergeCell ref="B5:K5"/>
    <mergeCell ref="B6:K6"/>
    <mergeCell ref="A7:K7"/>
    <mergeCell ref="A8:K8"/>
    <mergeCell ref="A10:K10"/>
    <mergeCell ref="B11:K11"/>
    <mergeCell ref="F17:G17"/>
    <mergeCell ref="A28:E28"/>
    <mergeCell ref="F28:H28"/>
    <mergeCell ref="I28:K28"/>
    <mergeCell ref="A29:E29"/>
    <mergeCell ref="A27:E27"/>
    <mergeCell ref="F27:H27"/>
    <mergeCell ref="I27:K27"/>
    <mergeCell ref="A23:E23"/>
    <mergeCell ref="F23:H23"/>
    <mergeCell ref="I23:K23"/>
    <mergeCell ref="A24:E24"/>
    <mergeCell ref="F24:H24"/>
    <mergeCell ref="I24:K24"/>
    <mergeCell ref="A25:E25"/>
    <mergeCell ref="F25:H25"/>
    <mergeCell ref="I25:K25"/>
    <mergeCell ref="A26:E26"/>
    <mergeCell ref="F26:H26"/>
    <mergeCell ref="I26:K26"/>
    <mergeCell ref="A71:C71"/>
    <mergeCell ref="E71:F71"/>
    <mergeCell ref="I71:J71"/>
    <mergeCell ref="F38:I38"/>
    <mergeCell ref="B39:D39"/>
    <mergeCell ref="F39:G39"/>
    <mergeCell ref="J39:K39"/>
    <mergeCell ref="B37:D37"/>
    <mergeCell ref="F37:I37"/>
    <mergeCell ref="J37:K37"/>
    <mergeCell ref="A75:C75"/>
    <mergeCell ref="E75:F75"/>
    <mergeCell ref="I75:J75"/>
    <mergeCell ref="A76:C76"/>
    <mergeCell ref="E76:F76"/>
    <mergeCell ref="I76:J76"/>
    <mergeCell ref="A72:J72"/>
    <mergeCell ref="A73:C73"/>
    <mergeCell ref="E73:F73"/>
    <mergeCell ref="I73:J73"/>
    <mergeCell ref="A74:C74"/>
    <mergeCell ref="E74:F74"/>
    <mergeCell ref="I74:J74"/>
    <mergeCell ref="A80:C80"/>
    <mergeCell ref="E80:F80"/>
    <mergeCell ref="I80:J80"/>
    <mergeCell ref="A81:C81"/>
    <mergeCell ref="E81:F81"/>
    <mergeCell ref="I81:J81"/>
    <mergeCell ref="A77:C77"/>
    <mergeCell ref="E77:F77"/>
    <mergeCell ref="I77:J77"/>
    <mergeCell ref="A78:J78"/>
    <mergeCell ref="A79:C79"/>
    <mergeCell ref="E79:F79"/>
    <mergeCell ref="I79:J79"/>
    <mergeCell ref="A87:D87"/>
    <mergeCell ref="E87:G87"/>
    <mergeCell ref="H87:J87"/>
    <mergeCell ref="A82:C82"/>
    <mergeCell ref="E82:F82"/>
    <mergeCell ref="I82:J82"/>
    <mergeCell ref="A83:J83"/>
    <mergeCell ref="A84:J84"/>
    <mergeCell ref="A85:D85"/>
    <mergeCell ref="E85:G85"/>
    <mergeCell ref="H85:J85"/>
    <mergeCell ref="A86:D86"/>
    <mergeCell ref="E86:G86"/>
    <mergeCell ref="H86:J86"/>
    <mergeCell ref="A96:J96"/>
    <mergeCell ref="E104:I104"/>
    <mergeCell ref="E105:I105"/>
    <mergeCell ref="A92:D92"/>
    <mergeCell ref="E92:G92"/>
    <mergeCell ref="H92:J92"/>
    <mergeCell ref="A93:D93"/>
    <mergeCell ref="E93:G93"/>
    <mergeCell ref="H93:J93"/>
    <mergeCell ref="A94:D94"/>
    <mergeCell ref="E94:G94"/>
    <mergeCell ref="H94:J94"/>
    <mergeCell ref="A90:D90"/>
    <mergeCell ref="E90:G90"/>
    <mergeCell ref="H90:J90"/>
    <mergeCell ref="A91:D91"/>
    <mergeCell ref="E91:G91"/>
    <mergeCell ref="H91:J91"/>
    <mergeCell ref="A88:D88"/>
    <mergeCell ref="E88:G88"/>
    <mergeCell ref="H88:J88"/>
    <mergeCell ref="A89:D89"/>
    <mergeCell ref="E89:G89"/>
    <mergeCell ref="H89:J89"/>
    <mergeCell ref="A18:D18"/>
    <mergeCell ref="E18:J18"/>
    <mergeCell ref="B19:K19"/>
    <mergeCell ref="B20:D20"/>
    <mergeCell ref="F20:G20"/>
    <mergeCell ref="J20:K20"/>
    <mergeCell ref="A21:K21"/>
    <mergeCell ref="A22:E22"/>
    <mergeCell ref="F22:H22"/>
    <mergeCell ref="I22:K22"/>
    <mergeCell ref="J32:K32"/>
    <mergeCell ref="J33:K33"/>
    <mergeCell ref="B36:D36"/>
    <mergeCell ref="F36:G36"/>
    <mergeCell ref="J36:K36"/>
    <mergeCell ref="B33:H33"/>
    <mergeCell ref="F29:H29"/>
    <mergeCell ref="I29:K29"/>
    <mergeCell ref="A30:E30"/>
    <mergeCell ref="F30:H30"/>
    <mergeCell ref="I30:K30"/>
    <mergeCell ref="A31:E31"/>
    <mergeCell ref="F31:H31"/>
    <mergeCell ref="I31:K31"/>
    <mergeCell ref="B32:D32"/>
    <mergeCell ref="F32:G32"/>
  </mergeCells>
  <printOptions horizontalCentered="1"/>
  <pageMargins left="0.39370078740157483" right="0.39370078740157483" top="0.59055118110236227" bottom="0.39370078740157483" header="0.31496062992125984" footer="0.51181102362204722"/>
  <pageSetup paperSize="9" scale="93" orientation="portrait" horizontalDpi="4294967295" verticalDpi="300" r:id="rId1"/>
  <headerFooter alignWithMargins="0">
    <oddHeader>Página &amp;P</oddHead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7"/>
  <sheetViews>
    <sheetView view="pageBreakPreview" topLeftCell="A28" zoomScale="145" zoomScaleNormal="100" zoomScaleSheetLayoutView="145" workbookViewId="0">
      <selection activeCell="G27" sqref="G27"/>
    </sheetView>
  </sheetViews>
  <sheetFormatPr defaultRowHeight="12.75" x14ac:dyDescent="0.2"/>
  <cols>
    <col min="1" max="1" width="9.85546875" customWidth="1"/>
    <col min="3" max="3" width="11.28515625" customWidth="1"/>
    <col min="4" max="5" width="6.7109375" customWidth="1"/>
    <col min="6" max="6" width="7.85546875" customWidth="1"/>
    <col min="7" max="7" width="11.140625" customWidth="1"/>
    <col min="8" max="8" width="12.85546875" customWidth="1"/>
    <col min="9" max="9" width="6.5703125" customWidth="1"/>
    <col min="10" max="10" width="7.85546875" customWidth="1"/>
  </cols>
  <sheetData>
    <row r="1" spans="1:10" ht="19.5" customHeight="1" x14ac:dyDescent="0.2">
      <c r="A1" s="45"/>
      <c r="B1" s="46"/>
      <c r="C1" s="372" t="s">
        <v>0</v>
      </c>
      <c r="D1" s="372"/>
      <c r="E1" s="372"/>
      <c r="F1" s="372"/>
      <c r="G1" s="372"/>
      <c r="H1" s="372"/>
      <c r="I1" s="372"/>
      <c r="J1" s="373"/>
    </row>
    <row r="2" spans="1:10" ht="14.25" customHeight="1" x14ac:dyDescent="0.2">
      <c r="A2" s="47"/>
      <c r="B2" s="48"/>
      <c r="C2" s="374"/>
      <c r="D2" s="374"/>
      <c r="E2" s="374"/>
      <c r="F2" s="374"/>
      <c r="G2" s="374"/>
      <c r="H2" s="374"/>
      <c r="I2" s="374"/>
      <c r="J2" s="375"/>
    </row>
    <row r="3" spans="1:10" ht="15.75" customHeight="1" x14ac:dyDescent="0.25">
      <c r="A3" s="58"/>
      <c r="B3" s="59"/>
      <c r="C3" s="376" t="s">
        <v>16</v>
      </c>
      <c r="D3" s="376"/>
      <c r="E3" s="376"/>
      <c r="F3" s="376"/>
      <c r="G3" s="376"/>
      <c r="H3" s="376"/>
      <c r="I3" s="376"/>
      <c r="J3" s="377"/>
    </row>
    <row r="4" spans="1:10" ht="13.5" customHeight="1" x14ac:dyDescent="0.2">
      <c r="A4" s="343"/>
      <c r="B4" s="343"/>
      <c r="C4" s="343"/>
      <c r="D4" s="343"/>
      <c r="E4" s="343"/>
      <c r="F4" s="343"/>
      <c r="G4" s="343"/>
      <c r="H4" s="343"/>
      <c r="I4" s="343"/>
      <c r="J4" s="343"/>
    </row>
    <row r="5" spans="1:10" x14ac:dyDescent="0.2">
      <c r="A5" s="61" t="s">
        <v>9</v>
      </c>
      <c r="B5" s="357" t="str">
        <f>Planilha!B4</f>
        <v>CAMPO E ALAMBRADO</v>
      </c>
      <c r="C5" s="357"/>
      <c r="D5" s="357"/>
      <c r="E5" s="357"/>
      <c r="F5" s="357"/>
      <c r="G5" s="357"/>
      <c r="H5" s="357"/>
      <c r="I5" s="357"/>
      <c r="J5" s="358"/>
    </row>
    <row r="6" spans="1:10" x14ac:dyDescent="0.2">
      <c r="A6" s="49" t="s">
        <v>10</v>
      </c>
      <c r="B6" s="381" t="str">
        <f>Planilha!B5</f>
        <v>LOCALIDADE DE POMBAL - MUNICÍPIO DE VARGEM ALTA - ES</v>
      </c>
      <c r="C6" s="381"/>
      <c r="D6" s="381"/>
      <c r="E6" s="381"/>
      <c r="F6" s="381"/>
      <c r="G6" s="381"/>
      <c r="H6" s="381"/>
      <c r="I6" s="381"/>
      <c r="J6" s="382"/>
    </row>
    <row r="7" spans="1:10" x14ac:dyDescent="0.2">
      <c r="A7" s="60"/>
      <c r="B7" s="60"/>
      <c r="C7" s="60"/>
      <c r="D7" s="60"/>
      <c r="E7" s="60"/>
      <c r="F7" s="60"/>
      <c r="G7" s="60"/>
      <c r="H7" s="60"/>
      <c r="I7" s="60"/>
      <c r="J7" s="60"/>
    </row>
    <row r="8" spans="1:10" x14ac:dyDescent="0.2">
      <c r="A8" s="383" t="s">
        <v>36</v>
      </c>
      <c r="B8" s="384"/>
      <c r="C8" s="384"/>
      <c r="D8" s="384"/>
      <c r="E8" s="384"/>
      <c r="F8" s="384"/>
      <c r="G8" s="384"/>
      <c r="H8" s="384"/>
      <c r="I8" s="384"/>
      <c r="J8" s="385"/>
    </row>
    <row r="9" spans="1:10" ht="27.75" customHeight="1" x14ac:dyDescent="0.2">
      <c r="A9" s="343"/>
      <c r="B9" s="343"/>
      <c r="C9" s="343"/>
      <c r="D9" s="343"/>
      <c r="E9" s="343"/>
      <c r="F9" s="343"/>
      <c r="G9" s="343"/>
      <c r="H9" s="343"/>
      <c r="I9" s="343"/>
      <c r="J9" s="343"/>
    </row>
    <row r="10" spans="1:10" ht="12" customHeight="1" x14ac:dyDescent="0.2">
      <c r="A10" s="50" t="s">
        <v>37</v>
      </c>
      <c r="B10" s="378" t="s">
        <v>102</v>
      </c>
      <c r="C10" s="379"/>
      <c r="D10" s="379"/>
      <c r="E10" s="379"/>
      <c r="F10" s="379"/>
      <c r="G10" s="379"/>
      <c r="H10" s="379"/>
      <c r="I10" s="380"/>
      <c r="J10" s="50" t="s">
        <v>38</v>
      </c>
    </row>
    <row r="11" spans="1:10" ht="24.75" customHeight="1" x14ac:dyDescent="0.2">
      <c r="A11" s="51" t="s">
        <v>94</v>
      </c>
      <c r="B11" s="378" t="s">
        <v>127</v>
      </c>
      <c r="C11" s="379"/>
      <c r="D11" s="379"/>
      <c r="E11" s="379"/>
      <c r="F11" s="379"/>
      <c r="G11" s="379"/>
      <c r="H11" s="379"/>
      <c r="I11" s="380"/>
      <c r="J11" s="51" t="s">
        <v>62</v>
      </c>
    </row>
    <row r="12" spans="1:10" ht="12" customHeight="1" x14ac:dyDescent="0.2">
      <c r="A12" s="342"/>
      <c r="B12" s="342"/>
      <c r="C12" s="342"/>
      <c r="D12" s="342"/>
      <c r="E12" s="342"/>
      <c r="F12" s="342"/>
      <c r="G12" s="342"/>
      <c r="H12" s="342"/>
      <c r="I12" s="342"/>
      <c r="J12" s="342"/>
    </row>
    <row r="13" spans="1:10" ht="12" customHeight="1" x14ac:dyDescent="0.2">
      <c r="A13" s="366" t="s">
        <v>39</v>
      </c>
      <c r="B13" s="366"/>
      <c r="C13" s="366"/>
      <c r="D13" s="52" t="s">
        <v>40</v>
      </c>
      <c r="E13" s="292" t="s">
        <v>41</v>
      </c>
      <c r="F13" s="292"/>
      <c r="G13" s="52" t="s">
        <v>42</v>
      </c>
      <c r="H13" s="52" t="s">
        <v>43</v>
      </c>
      <c r="I13" s="292" t="s">
        <v>44</v>
      </c>
      <c r="J13" s="292"/>
    </row>
    <row r="14" spans="1:10" ht="12" customHeight="1" x14ac:dyDescent="0.2">
      <c r="A14" s="364" t="s">
        <v>130</v>
      </c>
      <c r="B14" s="364"/>
      <c r="C14" s="364"/>
      <c r="D14" s="52" t="s">
        <v>45</v>
      </c>
      <c r="E14" s="341">
        <v>6</v>
      </c>
      <c r="F14" s="341"/>
      <c r="G14" s="53">
        <v>7.9</v>
      </c>
      <c r="H14" s="54">
        <f>G14*E14</f>
        <v>47.400000000000006</v>
      </c>
      <c r="I14" s="298"/>
      <c r="J14" s="298"/>
    </row>
    <row r="15" spans="1:10" ht="12" customHeight="1" x14ac:dyDescent="0.2">
      <c r="A15" s="364" t="s">
        <v>128</v>
      </c>
      <c r="B15" s="364"/>
      <c r="C15" s="364"/>
      <c r="D15" s="52" t="s">
        <v>45</v>
      </c>
      <c r="E15" s="341">
        <v>3</v>
      </c>
      <c r="F15" s="341"/>
      <c r="G15" s="53">
        <v>9.3699999999999992</v>
      </c>
      <c r="H15" s="54">
        <f t="shared" ref="H15:H16" si="0">G15*E15</f>
        <v>28.11</v>
      </c>
      <c r="I15" s="298"/>
      <c r="J15" s="298"/>
    </row>
    <row r="16" spans="1:10" ht="12" customHeight="1" x14ac:dyDescent="0.2">
      <c r="A16" s="364" t="s">
        <v>129</v>
      </c>
      <c r="B16" s="364"/>
      <c r="C16" s="364"/>
      <c r="D16" s="52" t="s">
        <v>45</v>
      </c>
      <c r="E16" s="341">
        <v>3</v>
      </c>
      <c r="F16" s="341"/>
      <c r="G16" s="53">
        <v>9.3699999999999992</v>
      </c>
      <c r="H16" s="54">
        <f t="shared" si="0"/>
        <v>28.11</v>
      </c>
      <c r="I16" s="298"/>
      <c r="J16" s="298"/>
    </row>
    <row r="17" spans="1:10" ht="12" customHeight="1" x14ac:dyDescent="0.2">
      <c r="A17" s="366" t="s">
        <v>44</v>
      </c>
      <c r="B17" s="366"/>
      <c r="C17" s="366"/>
      <c r="D17" s="52"/>
      <c r="E17" s="298"/>
      <c r="F17" s="298"/>
      <c r="G17" s="53"/>
      <c r="H17" s="54"/>
      <c r="I17" s="293">
        <f>H14+H15+H16</f>
        <v>103.62</v>
      </c>
      <c r="J17" s="293"/>
    </row>
    <row r="18" spans="1:10" ht="12" customHeight="1" x14ac:dyDescent="0.2">
      <c r="A18" s="310"/>
      <c r="B18" s="310"/>
      <c r="C18" s="310"/>
      <c r="D18" s="310"/>
      <c r="E18" s="310"/>
      <c r="F18" s="310"/>
      <c r="G18" s="310"/>
      <c r="H18" s="310"/>
      <c r="I18" s="310"/>
      <c r="J18" s="310"/>
    </row>
    <row r="19" spans="1:10" ht="12" customHeight="1" x14ac:dyDescent="0.2">
      <c r="A19" s="366" t="s">
        <v>46</v>
      </c>
      <c r="B19" s="366"/>
      <c r="C19" s="366"/>
      <c r="D19" s="52" t="s">
        <v>40</v>
      </c>
      <c r="E19" s="292" t="s">
        <v>41</v>
      </c>
      <c r="F19" s="292"/>
      <c r="G19" s="52" t="s">
        <v>42</v>
      </c>
      <c r="H19" s="52" t="s">
        <v>43</v>
      </c>
      <c r="I19" s="292" t="s">
        <v>47</v>
      </c>
      <c r="J19" s="292"/>
    </row>
    <row r="20" spans="1:10" ht="12" customHeight="1" x14ac:dyDescent="0.2">
      <c r="A20" s="368" t="s">
        <v>131</v>
      </c>
      <c r="B20" s="369"/>
      <c r="C20" s="370"/>
      <c r="D20" s="52" t="s">
        <v>96</v>
      </c>
      <c r="E20" s="341">
        <v>15</v>
      </c>
      <c r="F20" s="341"/>
      <c r="G20" s="53">
        <v>189.65</v>
      </c>
      <c r="H20" s="54">
        <f>G20*E20</f>
        <v>2844.75</v>
      </c>
      <c r="I20" s="298"/>
      <c r="J20" s="298"/>
    </row>
    <row r="21" spans="1:10" ht="24.75" customHeight="1" x14ac:dyDescent="0.2">
      <c r="A21" s="338" t="s">
        <v>132</v>
      </c>
      <c r="B21" s="339"/>
      <c r="C21" s="340"/>
      <c r="D21" s="52" t="s">
        <v>97</v>
      </c>
      <c r="E21" s="341">
        <v>3.6</v>
      </c>
      <c r="F21" s="341"/>
      <c r="G21" s="53">
        <v>41.03</v>
      </c>
      <c r="H21" s="54">
        <f t="shared" ref="H21:H22" si="1">G21*E21</f>
        <v>147.708</v>
      </c>
      <c r="I21" s="298"/>
      <c r="J21" s="298"/>
    </row>
    <row r="22" spans="1:10" ht="25.5" customHeight="1" x14ac:dyDescent="0.2">
      <c r="A22" s="338" t="s">
        <v>177</v>
      </c>
      <c r="B22" s="339"/>
      <c r="C22" s="340"/>
      <c r="D22" s="52" t="s">
        <v>119</v>
      </c>
      <c r="E22" s="341">
        <v>1</v>
      </c>
      <c r="F22" s="341"/>
      <c r="G22" s="53">
        <v>203</v>
      </c>
      <c r="H22" s="54">
        <f t="shared" si="1"/>
        <v>203</v>
      </c>
      <c r="I22" s="298"/>
      <c r="J22" s="298"/>
    </row>
    <row r="23" spans="1:10" ht="12" customHeight="1" x14ac:dyDescent="0.2">
      <c r="A23" s="366" t="s">
        <v>47</v>
      </c>
      <c r="B23" s="366"/>
      <c r="C23" s="366"/>
      <c r="D23" s="52"/>
      <c r="E23" s="298"/>
      <c r="F23" s="298"/>
      <c r="G23" s="53"/>
      <c r="H23" s="54"/>
      <c r="I23" s="293">
        <f>SUM(H20:H22)</f>
        <v>3195.4580000000001</v>
      </c>
      <c r="J23" s="293"/>
    </row>
    <row r="24" spans="1:10" ht="12" customHeight="1" x14ac:dyDescent="0.2">
      <c r="A24" s="310"/>
      <c r="B24" s="310"/>
      <c r="C24" s="310"/>
      <c r="D24" s="310"/>
      <c r="E24" s="310"/>
      <c r="F24" s="310"/>
      <c r="G24" s="310"/>
      <c r="H24" s="310"/>
      <c r="I24" s="310"/>
      <c r="J24" s="310"/>
    </row>
    <row r="25" spans="1:10" ht="12" customHeight="1" x14ac:dyDescent="0.2">
      <c r="A25" s="366" t="s">
        <v>48</v>
      </c>
      <c r="B25" s="366"/>
      <c r="C25" s="366"/>
      <c r="D25" s="52" t="s">
        <v>40</v>
      </c>
      <c r="E25" s="292" t="s">
        <v>41</v>
      </c>
      <c r="F25" s="292"/>
      <c r="G25" s="52" t="s">
        <v>42</v>
      </c>
      <c r="H25" s="52" t="s">
        <v>43</v>
      </c>
      <c r="I25" s="292" t="s">
        <v>47</v>
      </c>
      <c r="J25" s="292"/>
    </row>
    <row r="26" spans="1:10" ht="50.25" customHeight="1" x14ac:dyDescent="0.2">
      <c r="A26" s="338" t="s">
        <v>192</v>
      </c>
      <c r="B26" s="339"/>
      <c r="C26" s="340"/>
      <c r="D26" s="52" t="s">
        <v>45</v>
      </c>
      <c r="E26" s="341">
        <v>1.2</v>
      </c>
      <c r="F26" s="341"/>
      <c r="G26" s="193">
        <v>20.350000000000001</v>
      </c>
      <c r="H26" s="54">
        <f>G26*E26</f>
        <v>24.42</v>
      </c>
      <c r="I26" s="298"/>
      <c r="J26" s="298"/>
    </row>
    <row r="27" spans="1:10" ht="12" customHeight="1" x14ac:dyDescent="0.2">
      <c r="A27" s="364"/>
      <c r="B27" s="364"/>
      <c r="C27" s="364"/>
      <c r="D27" s="52"/>
      <c r="E27" s="298"/>
      <c r="F27" s="298"/>
      <c r="G27" s="53"/>
      <c r="H27" s="54"/>
      <c r="I27" s="298"/>
      <c r="J27" s="298"/>
    </row>
    <row r="28" spans="1:10" ht="12" customHeight="1" x14ac:dyDescent="0.2">
      <c r="A28" s="366" t="s">
        <v>49</v>
      </c>
      <c r="B28" s="366"/>
      <c r="C28" s="366"/>
      <c r="D28" s="56"/>
      <c r="E28" s="298"/>
      <c r="F28" s="298"/>
      <c r="G28" s="56"/>
      <c r="H28" s="56"/>
      <c r="I28" s="293">
        <f>H26+H27</f>
        <v>24.42</v>
      </c>
      <c r="J28" s="293"/>
    </row>
    <row r="29" spans="1:10" ht="12" customHeight="1" x14ac:dyDescent="0.2">
      <c r="A29" s="319"/>
      <c r="B29" s="319"/>
      <c r="C29" s="319"/>
      <c r="D29" s="319"/>
      <c r="E29" s="319"/>
      <c r="F29" s="319"/>
      <c r="G29" s="319"/>
      <c r="H29" s="319"/>
      <c r="I29" s="319"/>
      <c r="J29" s="319"/>
    </row>
    <row r="30" spans="1:10" ht="12" customHeight="1" x14ac:dyDescent="0.2">
      <c r="A30" s="365" t="s">
        <v>50</v>
      </c>
      <c r="B30" s="365"/>
      <c r="C30" s="365"/>
      <c r="D30" s="365"/>
      <c r="E30" s="365"/>
      <c r="F30" s="365"/>
      <c r="G30" s="365"/>
      <c r="H30" s="365"/>
      <c r="I30" s="365"/>
      <c r="J30" s="365"/>
    </row>
    <row r="31" spans="1:10" ht="12" customHeight="1" x14ac:dyDescent="0.2">
      <c r="A31" s="365" t="s">
        <v>51</v>
      </c>
      <c r="B31" s="365"/>
      <c r="C31" s="365"/>
      <c r="D31" s="365"/>
      <c r="E31" s="366" t="s">
        <v>52</v>
      </c>
      <c r="F31" s="366"/>
      <c r="G31" s="366"/>
      <c r="H31" s="366" t="s">
        <v>53</v>
      </c>
      <c r="I31" s="366"/>
      <c r="J31" s="366"/>
    </row>
    <row r="32" spans="1:10" ht="12" customHeight="1" x14ac:dyDescent="0.2">
      <c r="A32" s="364" t="s">
        <v>54</v>
      </c>
      <c r="B32" s="364"/>
      <c r="C32" s="364"/>
      <c r="D32" s="364"/>
      <c r="E32" s="337"/>
      <c r="F32" s="292"/>
      <c r="G32" s="292"/>
      <c r="H32" s="298">
        <f>I17</f>
        <v>103.62</v>
      </c>
      <c r="I32" s="298"/>
      <c r="J32" s="298"/>
    </row>
    <row r="33" spans="1:10" ht="12" customHeight="1" x14ac:dyDescent="0.2">
      <c r="A33" s="364" t="s">
        <v>55</v>
      </c>
      <c r="B33" s="364"/>
      <c r="C33" s="364"/>
      <c r="D33" s="364"/>
      <c r="E33" s="337"/>
      <c r="F33" s="292"/>
      <c r="G33" s="292"/>
      <c r="H33" s="298">
        <f>I23</f>
        <v>3195.4580000000001</v>
      </c>
      <c r="I33" s="298"/>
      <c r="J33" s="298"/>
    </row>
    <row r="34" spans="1:10" ht="12" customHeight="1" x14ac:dyDescent="0.2">
      <c r="A34" s="364" t="s">
        <v>56</v>
      </c>
      <c r="B34" s="364"/>
      <c r="C34" s="364"/>
      <c r="D34" s="364"/>
      <c r="E34" s="337"/>
      <c r="F34" s="292"/>
      <c r="G34" s="292"/>
      <c r="H34" s="298">
        <f>I28</f>
        <v>24.42</v>
      </c>
      <c r="I34" s="298"/>
      <c r="J34" s="298"/>
    </row>
    <row r="35" spans="1:10" ht="12" customHeight="1" x14ac:dyDescent="0.2">
      <c r="A35" s="364" t="s">
        <v>57</v>
      </c>
      <c r="B35" s="364"/>
      <c r="C35" s="364"/>
      <c r="D35" s="364"/>
      <c r="E35" s="297">
        <v>0.91500000000000004</v>
      </c>
      <c r="F35" s="297"/>
      <c r="G35" s="297"/>
      <c r="H35" s="298">
        <f>E35*H32</f>
        <v>94.812300000000008</v>
      </c>
      <c r="I35" s="298"/>
      <c r="J35" s="298"/>
    </row>
    <row r="36" spans="1:10" ht="12" customHeight="1" x14ac:dyDescent="0.2">
      <c r="A36" s="367" t="s">
        <v>58</v>
      </c>
      <c r="B36" s="367"/>
      <c r="C36" s="367"/>
      <c r="D36" s="367"/>
      <c r="E36" s="292"/>
      <c r="F36" s="292"/>
      <c r="G36" s="292"/>
      <c r="H36" s="293">
        <f>H32+H33+H34+H35</f>
        <v>3418.3103000000001</v>
      </c>
      <c r="I36" s="293"/>
      <c r="J36" s="293"/>
    </row>
    <row r="37" spans="1:10" ht="12" customHeight="1" x14ac:dyDescent="0.2">
      <c r="A37" s="334"/>
      <c r="B37" s="335"/>
      <c r="C37" s="335"/>
      <c r="D37" s="336"/>
      <c r="E37" s="325"/>
      <c r="F37" s="326"/>
      <c r="G37" s="327"/>
      <c r="H37" s="328">
        <f>E37*H36</f>
        <v>0</v>
      </c>
      <c r="I37" s="329"/>
      <c r="J37" s="330"/>
    </row>
    <row r="38" spans="1:10" ht="12" customHeight="1" x14ac:dyDescent="0.2">
      <c r="A38" s="366" t="s">
        <v>59</v>
      </c>
      <c r="B38" s="366"/>
      <c r="C38" s="366"/>
      <c r="D38" s="366"/>
      <c r="E38" s="292"/>
      <c r="F38" s="292"/>
      <c r="G38" s="292"/>
      <c r="H38" s="293">
        <f>H36+H37</f>
        <v>3418.3103000000001</v>
      </c>
      <c r="I38" s="293"/>
      <c r="J38" s="293"/>
    </row>
    <row r="39" spans="1:10" ht="12" customHeight="1" x14ac:dyDescent="0.2">
      <c r="A39" s="364" t="s">
        <v>60</v>
      </c>
      <c r="B39" s="364"/>
      <c r="C39" s="364"/>
      <c r="D39" s="364"/>
      <c r="E39" s="297">
        <v>0.29530000000000001</v>
      </c>
      <c r="F39" s="297"/>
      <c r="G39" s="297"/>
      <c r="H39" s="298">
        <f>E39*H38</f>
        <v>1009.4270315900001</v>
      </c>
      <c r="I39" s="298"/>
      <c r="J39" s="298"/>
    </row>
    <row r="40" spans="1:10" ht="12" customHeight="1" x14ac:dyDescent="0.2">
      <c r="A40" s="365" t="s">
        <v>61</v>
      </c>
      <c r="B40" s="365"/>
      <c r="C40" s="365"/>
      <c r="D40" s="365"/>
      <c r="E40" s="302"/>
      <c r="F40" s="302"/>
      <c r="G40" s="302"/>
      <c r="H40" s="293">
        <f>H38+H39</f>
        <v>4427.7373315900004</v>
      </c>
      <c r="I40" s="293"/>
      <c r="J40" s="293"/>
    </row>
    <row r="41" spans="1:10" ht="12" customHeight="1" x14ac:dyDescent="0.2">
      <c r="A41" s="57"/>
      <c r="B41" s="57"/>
      <c r="C41" s="57"/>
      <c r="D41" s="57"/>
      <c r="E41" s="57"/>
      <c r="F41" s="57"/>
      <c r="G41" s="57"/>
      <c r="H41" s="57"/>
      <c r="I41" s="57"/>
      <c r="J41" s="57"/>
    </row>
    <row r="42" spans="1:10" ht="12" customHeight="1" x14ac:dyDescent="0.2">
      <c r="A42" s="289" t="str">
        <f>Planilha!A33</f>
        <v>Vargem Alta / ES, 02 de junho 2025.</v>
      </c>
      <c r="B42" s="289"/>
      <c r="C42" s="289"/>
      <c r="D42" s="289"/>
      <c r="E42" s="289"/>
      <c r="F42" s="289"/>
      <c r="G42" s="289"/>
      <c r="H42" s="289"/>
      <c r="I42" s="289"/>
      <c r="J42" s="289"/>
    </row>
    <row r="43" spans="1:10" ht="12" customHeight="1" x14ac:dyDescent="0.2">
      <c r="A43" s="57"/>
      <c r="B43" s="57"/>
      <c r="C43" s="57"/>
      <c r="D43" s="57"/>
      <c r="E43" s="57"/>
      <c r="F43" s="57"/>
      <c r="G43" s="57"/>
      <c r="H43" s="57"/>
      <c r="I43" s="57"/>
      <c r="J43" s="57"/>
    </row>
    <row r="44" spans="1:10" ht="12" customHeight="1" x14ac:dyDescent="0.2">
      <c r="A44" s="57"/>
      <c r="B44" s="57"/>
      <c r="C44" s="57"/>
      <c r="D44" s="57"/>
      <c r="E44" s="57"/>
      <c r="F44" s="57"/>
      <c r="G44" s="57"/>
      <c r="H44" s="57"/>
      <c r="I44" s="57"/>
      <c r="J44" s="57"/>
    </row>
    <row r="45" spans="1:10" ht="12" customHeight="1" x14ac:dyDescent="0.2">
      <c r="A45" s="57"/>
      <c r="B45" s="57"/>
      <c r="C45" s="57"/>
      <c r="D45" s="57"/>
      <c r="E45" s="57"/>
      <c r="F45" s="57"/>
      <c r="G45" s="57"/>
      <c r="H45" s="57"/>
      <c r="I45" s="57"/>
      <c r="J45" s="57"/>
    </row>
    <row r="46" spans="1:10" ht="12" customHeight="1" x14ac:dyDescent="0.2">
      <c r="A46" s="57"/>
      <c r="B46" s="57"/>
      <c r="C46" s="57"/>
      <c r="D46" s="57"/>
      <c r="E46" s="57"/>
      <c r="F46" s="57"/>
      <c r="G46" s="57"/>
      <c r="H46" s="57"/>
      <c r="I46" s="57"/>
      <c r="J46" s="57"/>
    </row>
    <row r="47" spans="1:10" ht="12" customHeight="1" x14ac:dyDescent="0.2">
      <c r="A47" s="57"/>
      <c r="B47" s="57"/>
      <c r="C47" s="57"/>
      <c r="D47" s="57"/>
      <c r="E47" s="57"/>
      <c r="F47" s="57"/>
      <c r="G47" s="57"/>
      <c r="H47" s="57"/>
      <c r="I47" s="57"/>
      <c r="J47" s="57"/>
    </row>
    <row r="48" spans="1:10" ht="12" customHeight="1" x14ac:dyDescent="0.2">
      <c r="A48" s="57"/>
      <c r="B48" s="57"/>
      <c r="C48" s="57"/>
      <c r="D48" s="57"/>
      <c r="E48" s="57"/>
      <c r="F48" s="57"/>
      <c r="G48" s="57"/>
      <c r="H48" s="57"/>
      <c r="I48" s="57"/>
      <c r="J48" s="57"/>
    </row>
    <row r="49" spans="1:10" ht="12" customHeight="1" x14ac:dyDescent="0.2">
      <c r="A49" s="57"/>
      <c r="B49" s="57"/>
      <c r="C49" s="57"/>
      <c r="D49" s="57"/>
      <c r="E49" s="64"/>
      <c r="F49" s="64"/>
      <c r="G49" s="64"/>
      <c r="H49" s="64"/>
      <c r="I49" s="64"/>
      <c r="J49" s="57"/>
    </row>
    <row r="50" spans="1:10" ht="12" customHeight="1" x14ac:dyDescent="0.2">
      <c r="A50" s="57"/>
      <c r="B50" s="57"/>
      <c r="C50" s="57"/>
      <c r="D50" s="57"/>
      <c r="E50" s="371" t="s">
        <v>175</v>
      </c>
      <c r="F50" s="371"/>
      <c r="G50" s="371"/>
      <c r="H50" s="371"/>
      <c r="I50" s="371"/>
      <c r="J50" s="57"/>
    </row>
    <row r="51" spans="1:10" ht="12" customHeight="1" x14ac:dyDescent="0.2">
      <c r="A51" s="57"/>
      <c r="B51" s="57"/>
      <c r="C51" s="57"/>
      <c r="D51" s="57"/>
      <c r="E51" s="203" t="s">
        <v>176</v>
      </c>
      <c r="F51" s="203"/>
      <c r="G51" s="203"/>
      <c r="H51" s="203"/>
      <c r="I51" s="203"/>
      <c r="J51" s="57"/>
    </row>
    <row r="52" spans="1:10" ht="12" customHeight="1" x14ac:dyDescent="0.2">
      <c r="A52" s="57"/>
      <c r="B52" s="57"/>
      <c r="C52" s="57"/>
      <c r="D52" s="57"/>
      <c r="E52" s="57"/>
      <c r="F52" s="57"/>
      <c r="G52" s="57"/>
      <c r="H52" s="57"/>
      <c r="I52" s="57"/>
      <c r="J52" s="57"/>
    </row>
    <row r="53" spans="1:10" ht="12" customHeight="1" x14ac:dyDescent="0.2">
      <c r="A53" s="57"/>
      <c r="B53" s="57"/>
      <c r="C53" s="57"/>
      <c r="D53" s="57"/>
      <c r="E53" s="57"/>
      <c r="F53" s="57"/>
      <c r="G53" s="57"/>
      <c r="H53" s="57"/>
      <c r="I53" s="57"/>
      <c r="J53" s="57"/>
    </row>
    <row r="54" spans="1:10" ht="12" customHeight="1" x14ac:dyDescent="0.2">
      <c r="A54" s="57"/>
      <c r="B54" s="57"/>
      <c r="C54" s="57"/>
      <c r="D54" s="57"/>
      <c r="E54" s="57"/>
      <c r="F54" s="57"/>
      <c r="G54" s="57"/>
      <c r="H54" s="57"/>
      <c r="I54" s="57"/>
      <c r="J54" s="57"/>
    </row>
    <row r="55" spans="1:10" ht="12" customHeight="1" x14ac:dyDescent="0.2">
      <c r="A55" s="57"/>
      <c r="B55" s="57"/>
      <c r="C55" s="57"/>
      <c r="D55" s="57"/>
      <c r="E55" s="57"/>
      <c r="F55" s="57"/>
      <c r="G55" s="57"/>
      <c r="H55" s="57"/>
      <c r="I55" s="57"/>
      <c r="J55" s="57"/>
    </row>
    <row r="56" spans="1:10" ht="12" customHeight="1" x14ac:dyDescent="0.2">
      <c r="A56" s="57"/>
      <c r="B56" s="57"/>
      <c r="C56" s="57"/>
      <c r="D56" s="57"/>
      <c r="E56" s="57"/>
      <c r="F56" s="57"/>
      <c r="G56" s="57"/>
      <c r="H56" s="57"/>
      <c r="I56" s="57"/>
      <c r="J56" s="57"/>
    </row>
    <row r="57" spans="1:10" ht="12" customHeight="1" x14ac:dyDescent="0.2">
      <c r="A57" s="57"/>
      <c r="B57" s="57"/>
      <c r="C57" s="57"/>
      <c r="D57" s="57"/>
      <c r="E57" s="57"/>
      <c r="F57" s="57"/>
      <c r="G57" s="57"/>
      <c r="H57" s="57"/>
      <c r="I57" s="57"/>
      <c r="J57" s="57"/>
    </row>
  </sheetData>
  <mergeCells count="89">
    <mergeCell ref="A14:C14"/>
    <mergeCell ref="E14:F14"/>
    <mergeCell ref="C1:J2"/>
    <mergeCell ref="C3:J3"/>
    <mergeCell ref="I14:J14"/>
    <mergeCell ref="B10:I10"/>
    <mergeCell ref="B11:I11"/>
    <mergeCell ref="A12:J12"/>
    <mergeCell ref="A13:C13"/>
    <mergeCell ref="E13:F13"/>
    <mergeCell ref="I13:J13"/>
    <mergeCell ref="A4:J4"/>
    <mergeCell ref="B5:J5"/>
    <mergeCell ref="B6:J6"/>
    <mergeCell ref="A8:J8"/>
    <mergeCell ref="A9:J9"/>
    <mergeCell ref="A15:C15"/>
    <mergeCell ref="E15:F15"/>
    <mergeCell ref="I15:J15"/>
    <mergeCell ref="A17:C17"/>
    <mergeCell ref="E17:F17"/>
    <mergeCell ref="I17:J17"/>
    <mergeCell ref="E51:I51"/>
    <mergeCell ref="E50:I50"/>
    <mergeCell ref="A42:J42"/>
    <mergeCell ref="A22:C22"/>
    <mergeCell ref="E22:F22"/>
    <mergeCell ref="I22:J22"/>
    <mergeCell ref="A26:C26"/>
    <mergeCell ref="E26:F26"/>
    <mergeCell ref="I26:J26"/>
    <mergeCell ref="A27:C27"/>
    <mergeCell ref="E27:F27"/>
    <mergeCell ref="I27:J27"/>
    <mergeCell ref="A23:C23"/>
    <mergeCell ref="E23:F23"/>
    <mergeCell ref="I23:J23"/>
    <mergeCell ref="A24:J24"/>
    <mergeCell ref="A21:C21"/>
    <mergeCell ref="E21:F21"/>
    <mergeCell ref="I21:J21"/>
    <mergeCell ref="A18:J18"/>
    <mergeCell ref="A19:C19"/>
    <mergeCell ref="E19:F19"/>
    <mergeCell ref="I19:J19"/>
    <mergeCell ref="A20:C20"/>
    <mergeCell ref="E20:F20"/>
    <mergeCell ref="I20:J20"/>
    <mergeCell ref="A25:C25"/>
    <mergeCell ref="E25:F25"/>
    <mergeCell ref="I25:J25"/>
    <mergeCell ref="A32:D32"/>
    <mergeCell ref="E32:G32"/>
    <mergeCell ref="H32:J32"/>
    <mergeCell ref="A33:D33"/>
    <mergeCell ref="E33:G33"/>
    <mergeCell ref="H33:J33"/>
    <mergeCell ref="A28:C28"/>
    <mergeCell ref="E28:F28"/>
    <mergeCell ref="I28:J28"/>
    <mergeCell ref="A29:J29"/>
    <mergeCell ref="A30:J30"/>
    <mergeCell ref="A31:D31"/>
    <mergeCell ref="E31:G31"/>
    <mergeCell ref="H31:J31"/>
    <mergeCell ref="A40:D40"/>
    <mergeCell ref="E40:G40"/>
    <mergeCell ref="H40:J40"/>
    <mergeCell ref="A16:C16"/>
    <mergeCell ref="E16:F16"/>
    <mergeCell ref="I16:J16"/>
    <mergeCell ref="A38:D38"/>
    <mergeCell ref="E38:G38"/>
    <mergeCell ref="H38:J38"/>
    <mergeCell ref="A39:D39"/>
    <mergeCell ref="E39:G39"/>
    <mergeCell ref="H39:J39"/>
    <mergeCell ref="A36:D36"/>
    <mergeCell ref="E36:G36"/>
    <mergeCell ref="H36:J36"/>
    <mergeCell ref="A37:D37"/>
    <mergeCell ref="E37:G37"/>
    <mergeCell ref="H37:J37"/>
    <mergeCell ref="A34:D34"/>
    <mergeCell ref="E34:G34"/>
    <mergeCell ref="H34:J34"/>
    <mergeCell ref="A35:D35"/>
    <mergeCell ref="E35:G35"/>
    <mergeCell ref="H35:J35"/>
  </mergeCells>
  <phoneticPr fontId="14" type="noConversion"/>
  <printOptions horizontalCentered="1"/>
  <pageMargins left="0.39370078740157483" right="0.39370078740157483" top="0.59055118110236227" bottom="0.39370078740157483" header="0.31496062992125984" footer="0.51181102362204722"/>
  <pageSetup paperSize="9" orientation="portrait" horizontalDpi="4294967295" verticalDpi="300" r:id="rId1"/>
  <headerFooter alignWithMargins="0">
    <oddHeader>Página &amp;P</oddHeader>
  </headerFooter>
  <drawing r:id="rId2"/>
  <legacyDrawing r:id="rId3"/>
  <oleObjects>
    <mc:AlternateContent xmlns:mc="http://schemas.openxmlformats.org/markup-compatibility/2006">
      <mc:Choice Requires="x14">
        <oleObject progId="Word.Picture.8" shapeId="21507" r:id="rId4">
          <objectPr defaultSize="0" autoPict="0" r:id="rId5">
            <anchor moveWithCells="1">
              <from>
                <xdr:col>0</xdr:col>
                <xdr:colOff>57150</xdr:colOff>
                <xdr:row>0</xdr:row>
                <xdr:rowOff>85725</xdr:rowOff>
              </from>
              <to>
                <xdr:col>2</xdr:col>
                <xdr:colOff>0</xdr:colOff>
                <xdr:row>2</xdr:row>
                <xdr:rowOff>180975</xdr:rowOff>
              </to>
            </anchor>
          </objectPr>
        </oleObject>
      </mc:Choice>
      <mc:Fallback>
        <oleObject progId="Word.Picture.8" shapeId="21507"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CC66C-565E-4EC7-B3B6-2EDE1D0ED101}">
  <dimension ref="A1:IV46"/>
  <sheetViews>
    <sheetView view="pageBreakPreview" zoomScale="115" zoomScaleNormal="100" zoomScaleSheetLayoutView="115" workbookViewId="0">
      <selection activeCell="C41" sqref="C41"/>
    </sheetView>
  </sheetViews>
  <sheetFormatPr defaultRowHeight="12.75" x14ac:dyDescent="0.2"/>
  <cols>
    <col min="1" max="1" width="12.140625" style="157" customWidth="1"/>
    <col min="2" max="2" width="40.42578125" style="157" customWidth="1"/>
    <col min="3" max="3" width="11.7109375" style="173" customWidth="1"/>
    <col min="4" max="4" width="3.140625" style="157" bestFit="1" customWidth="1"/>
    <col min="5" max="5" width="11" style="157" bestFit="1" customWidth="1"/>
    <col min="6" max="6" width="34.42578125" style="157" customWidth="1"/>
    <col min="7" max="7" width="10.5703125" style="157" bestFit="1" customWidth="1"/>
    <col min="8" max="8" width="9.140625" style="157"/>
    <col min="9" max="9" width="11.5703125" style="157" bestFit="1" customWidth="1"/>
    <col min="10" max="10" width="9.140625" style="157"/>
    <col min="11" max="11" width="11.5703125" style="157" bestFit="1" customWidth="1"/>
    <col min="12" max="256" width="9.140625" style="157"/>
    <col min="257" max="257" width="12.140625" style="157" customWidth="1"/>
    <col min="258" max="258" width="40.42578125" style="157" customWidth="1"/>
    <col min="259" max="259" width="11.7109375" style="157" customWidth="1"/>
    <col min="260" max="260" width="3.140625" style="157" bestFit="1" customWidth="1"/>
    <col min="261" max="261" width="11" style="157" bestFit="1" customWidth="1"/>
    <col min="262" max="262" width="34.42578125" style="157" customWidth="1"/>
    <col min="263" max="263" width="10.5703125" style="157" bestFit="1" customWidth="1"/>
    <col min="264" max="264" width="9.140625" style="157"/>
    <col min="265" max="265" width="11.5703125" style="157" bestFit="1" customWidth="1"/>
    <col min="266" max="266" width="9.140625" style="157"/>
    <col min="267" max="267" width="11.5703125" style="157" bestFit="1" customWidth="1"/>
    <col min="268" max="512" width="9.140625" style="157"/>
    <col min="513" max="513" width="12.140625" style="157" customWidth="1"/>
    <col min="514" max="514" width="40.42578125" style="157" customWidth="1"/>
    <col min="515" max="515" width="11.7109375" style="157" customWidth="1"/>
    <col min="516" max="516" width="3.140625" style="157" bestFit="1" customWidth="1"/>
    <col min="517" max="517" width="11" style="157" bestFit="1" customWidth="1"/>
    <col min="518" max="518" width="34.42578125" style="157" customWidth="1"/>
    <col min="519" max="519" width="10.5703125" style="157" bestFit="1" customWidth="1"/>
    <col min="520" max="520" width="9.140625" style="157"/>
    <col min="521" max="521" width="11.5703125" style="157" bestFit="1" customWidth="1"/>
    <col min="522" max="522" width="9.140625" style="157"/>
    <col min="523" max="523" width="11.5703125" style="157" bestFit="1" customWidth="1"/>
    <col min="524" max="768" width="9.140625" style="157"/>
    <col min="769" max="769" width="12.140625" style="157" customWidth="1"/>
    <col min="770" max="770" width="40.42578125" style="157" customWidth="1"/>
    <col min="771" max="771" width="11.7109375" style="157" customWidth="1"/>
    <col min="772" max="772" width="3.140625" style="157" bestFit="1" customWidth="1"/>
    <col min="773" max="773" width="11" style="157" bestFit="1" customWidth="1"/>
    <col min="774" max="774" width="34.42578125" style="157" customWidth="1"/>
    <col min="775" max="775" width="10.5703125" style="157" bestFit="1" customWidth="1"/>
    <col min="776" max="776" width="9.140625" style="157"/>
    <col min="777" max="777" width="11.5703125" style="157" bestFit="1" customWidth="1"/>
    <col min="778" max="778" width="9.140625" style="157"/>
    <col min="779" max="779" width="11.5703125" style="157" bestFit="1" customWidth="1"/>
    <col min="780" max="1024" width="9.140625" style="157"/>
    <col min="1025" max="1025" width="12.140625" style="157" customWidth="1"/>
    <col min="1026" max="1026" width="40.42578125" style="157" customWidth="1"/>
    <col min="1027" max="1027" width="11.7109375" style="157" customWidth="1"/>
    <col min="1028" max="1028" width="3.140625" style="157" bestFit="1" customWidth="1"/>
    <col min="1029" max="1029" width="11" style="157" bestFit="1" customWidth="1"/>
    <col min="1030" max="1030" width="34.42578125" style="157" customWidth="1"/>
    <col min="1031" max="1031" width="10.5703125" style="157" bestFit="1" customWidth="1"/>
    <col min="1032" max="1032" width="9.140625" style="157"/>
    <col min="1033" max="1033" width="11.5703125" style="157" bestFit="1" customWidth="1"/>
    <col min="1034" max="1034" width="9.140625" style="157"/>
    <col min="1035" max="1035" width="11.5703125" style="157" bestFit="1" customWidth="1"/>
    <col min="1036" max="1280" width="9.140625" style="157"/>
    <col min="1281" max="1281" width="12.140625" style="157" customWidth="1"/>
    <col min="1282" max="1282" width="40.42578125" style="157" customWidth="1"/>
    <col min="1283" max="1283" width="11.7109375" style="157" customWidth="1"/>
    <col min="1284" max="1284" width="3.140625" style="157" bestFit="1" customWidth="1"/>
    <col min="1285" max="1285" width="11" style="157" bestFit="1" customWidth="1"/>
    <col min="1286" max="1286" width="34.42578125" style="157" customWidth="1"/>
    <col min="1287" max="1287" width="10.5703125" style="157" bestFit="1" customWidth="1"/>
    <col min="1288" max="1288" width="9.140625" style="157"/>
    <col min="1289" max="1289" width="11.5703125" style="157" bestFit="1" customWidth="1"/>
    <col min="1290" max="1290" width="9.140625" style="157"/>
    <col min="1291" max="1291" width="11.5703125" style="157" bestFit="1" customWidth="1"/>
    <col min="1292" max="1536" width="9.140625" style="157"/>
    <col min="1537" max="1537" width="12.140625" style="157" customWidth="1"/>
    <col min="1538" max="1538" width="40.42578125" style="157" customWidth="1"/>
    <col min="1539" max="1539" width="11.7109375" style="157" customWidth="1"/>
    <col min="1540" max="1540" width="3.140625" style="157" bestFit="1" customWidth="1"/>
    <col min="1541" max="1541" width="11" style="157" bestFit="1" customWidth="1"/>
    <col min="1542" max="1542" width="34.42578125" style="157" customWidth="1"/>
    <col min="1543" max="1543" width="10.5703125" style="157" bestFit="1" customWidth="1"/>
    <col min="1544" max="1544" width="9.140625" style="157"/>
    <col min="1545" max="1545" width="11.5703125" style="157" bestFit="1" customWidth="1"/>
    <col min="1546" max="1546" width="9.140625" style="157"/>
    <col min="1547" max="1547" width="11.5703125" style="157" bestFit="1" customWidth="1"/>
    <col min="1548" max="1792" width="9.140625" style="157"/>
    <col min="1793" max="1793" width="12.140625" style="157" customWidth="1"/>
    <col min="1794" max="1794" width="40.42578125" style="157" customWidth="1"/>
    <col min="1795" max="1795" width="11.7109375" style="157" customWidth="1"/>
    <col min="1796" max="1796" width="3.140625" style="157" bestFit="1" customWidth="1"/>
    <col min="1797" max="1797" width="11" style="157" bestFit="1" customWidth="1"/>
    <col min="1798" max="1798" width="34.42578125" style="157" customWidth="1"/>
    <col min="1799" max="1799" width="10.5703125" style="157" bestFit="1" customWidth="1"/>
    <col min="1800" max="1800" width="9.140625" style="157"/>
    <col min="1801" max="1801" width="11.5703125" style="157" bestFit="1" customWidth="1"/>
    <col min="1802" max="1802" width="9.140625" style="157"/>
    <col min="1803" max="1803" width="11.5703125" style="157" bestFit="1" customWidth="1"/>
    <col min="1804" max="2048" width="9.140625" style="157"/>
    <col min="2049" max="2049" width="12.140625" style="157" customWidth="1"/>
    <col min="2050" max="2050" width="40.42578125" style="157" customWidth="1"/>
    <col min="2051" max="2051" width="11.7109375" style="157" customWidth="1"/>
    <col min="2052" max="2052" width="3.140625" style="157" bestFit="1" customWidth="1"/>
    <col min="2053" max="2053" width="11" style="157" bestFit="1" customWidth="1"/>
    <col min="2054" max="2054" width="34.42578125" style="157" customWidth="1"/>
    <col min="2055" max="2055" width="10.5703125" style="157" bestFit="1" customWidth="1"/>
    <col min="2056" max="2056" width="9.140625" style="157"/>
    <col min="2057" max="2057" width="11.5703125" style="157" bestFit="1" customWidth="1"/>
    <col min="2058" max="2058" width="9.140625" style="157"/>
    <col min="2059" max="2059" width="11.5703125" style="157" bestFit="1" customWidth="1"/>
    <col min="2060" max="2304" width="9.140625" style="157"/>
    <col min="2305" max="2305" width="12.140625" style="157" customWidth="1"/>
    <col min="2306" max="2306" width="40.42578125" style="157" customWidth="1"/>
    <col min="2307" max="2307" width="11.7109375" style="157" customWidth="1"/>
    <col min="2308" max="2308" width="3.140625" style="157" bestFit="1" customWidth="1"/>
    <col min="2309" max="2309" width="11" style="157" bestFit="1" customWidth="1"/>
    <col min="2310" max="2310" width="34.42578125" style="157" customWidth="1"/>
    <col min="2311" max="2311" width="10.5703125" style="157" bestFit="1" customWidth="1"/>
    <col min="2312" max="2312" width="9.140625" style="157"/>
    <col min="2313" max="2313" width="11.5703125" style="157" bestFit="1" customWidth="1"/>
    <col min="2314" max="2314" width="9.140625" style="157"/>
    <col min="2315" max="2315" width="11.5703125" style="157" bestFit="1" customWidth="1"/>
    <col min="2316" max="2560" width="9.140625" style="157"/>
    <col min="2561" max="2561" width="12.140625" style="157" customWidth="1"/>
    <col min="2562" max="2562" width="40.42578125" style="157" customWidth="1"/>
    <col min="2563" max="2563" width="11.7109375" style="157" customWidth="1"/>
    <col min="2564" max="2564" width="3.140625" style="157" bestFit="1" customWidth="1"/>
    <col min="2565" max="2565" width="11" style="157" bestFit="1" customWidth="1"/>
    <col min="2566" max="2566" width="34.42578125" style="157" customWidth="1"/>
    <col min="2567" max="2567" width="10.5703125" style="157" bestFit="1" customWidth="1"/>
    <col min="2568" max="2568" width="9.140625" style="157"/>
    <col min="2569" max="2569" width="11.5703125" style="157" bestFit="1" customWidth="1"/>
    <col min="2570" max="2570" width="9.140625" style="157"/>
    <col min="2571" max="2571" width="11.5703125" style="157" bestFit="1" customWidth="1"/>
    <col min="2572" max="2816" width="9.140625" style="157"/>
    <col min="2817" max="2817" width="12.140625" style="157" customWidth="1"/>
    <col min="2818" max="2818" width="40.42578125" style="157" customWidth="1"/>
    <col min="2819" max="2819" width="11.7109375" style="157" customWidth="1"/>
    <col min="2820" max="2820" width="3.140625" style="157" bestFit="1" customWidth="1"/>
    <col min="2821" max="2821" width="11" style="157" bestFit="1" customWidth="1"/>
    <col min="2822" max="2822" width="34.42578125" style="157" customWidth="1"/>
    <col min="2823" max="2823" width="10.5703125" style="157" bestFit="1" customWidth="1"/>
    <col min="2824" max="2824" width="9.140625" style="157"/>
    <col min="2825" max="2825" width="11.5703125" style="157" bestFit="1" customWidth="1"/>
    <col min="2826" max="2826" width="9.140625" style="157"/>
    <col min="2827" max="2827" width="11.5703125" style="157" bestFit="1" customWidth="1"/>
    <col min="2828" max="3072" width="9.140625" style="157"/>
    <col min="3073" max="3073" width="12.140625" style="157" customWidth="1"/>
    <col min="3074" max="3074" width="40.42578125" style="157" customWidth="1"/>
    <col min="3075" max="3075" width="11.7109375" style="157" customWidth="1"/>
    <col min="3076" max="3076" width="3.140625" style="157" bestFit="1" customWidth="1"/>
    <col min="3077" max="3077" width="11" style="157" bestFit="1" customWidth="1"/>
    <col min="3078" max="3078" width="34.42578125" style="157" customWidth="1"/>
    <col min="3079" max="3079" width="10.5703125" style="157" bestFit="1" customWidth="1"/>
    <col min="3080" max="3080" width="9.140625" style="157"/>
    <col min="3081" max="3081" width="11.5703125" style="157" bestFit="1" customWidth="1"/>
    <col min="3082" max="3082" width="9.140625" style="157"/>
    <col min="3083" max="3083" width="11.5703125" style="157" bestFit="1" customWidth="1"/>
    <col min="3084" max="3328" width="9.140625" style="157"/>
    <col min="3329" max="3329" width="12.140625" style="157" customWidth="1"/>
    <col min="3330" max="3330" width="40.42578125" style="157" customWidth="1"/>
    <col min="3331" max="3331" width="11.7109375" style="157" customWidth="1"/>
    <col min="3332" max="3332" width="3.140625" style="157" bestFit="1" customWidth="1"/>
    <col min="3333" max="3333" width="11" style="157" bestFit="1" customWidth="1"/>
    <col min="3334" max="3334" width="34.42578125" style="157" customWidth="1"/>
    <col min="3335" max="3335" width="10.5703125" style="157" bestFit="1" customWidth="1"/>
    <col min="3336" max="3336" width="9.140625" style="157"/>
    <col min="3337" max="3337" width="11.5703125" style="157" bestFit="1" customWidth="1"/>
    <col min="3338" max="3338" width="9.140625" style="157"/>
    <col min="3339" max="3339" width="11.5703125" style="157" bestFit="1" customWidth="1"/>
    <col min="3340" max="3584" width="9.140625" style="157"/>
    <col min="3585" max="3585" width="12.140625" style="157" customWidth="1"/>
    <col min="3586" max="3586" width="40.42578125" style="157" customWidth="1"/>
    <col min="3587" max="3587" width="11.7109375" style="157" customWidth="1"/>
    <col min="3588" max="3588" width="3.140625" style="157" bestFit="1" customWidth="1"/>
    <col min="3589" max="3589" width="11" style="157" bestFit="1" customWidth="1"/>
    <col min="3590" max="3590" width="34.42578125" style="157" customWidth="1"/>
    <col min="3591" max="3591" width="10.5703125" style="157" bestFit="1" customWidth="1"/>
    <col min="3592" max="3592" width="9.140625" style="157"/>
    <col min="3593" max="3593" width="11.5703125" style="157" bestFit="1" customWidth="1"/>
    <col min="3594" max="3594" width="9.140625" style="157"/>
    <col min="3595" max="3595" width="11.5703125" style="157" bestFit="1" customWidth="1"/>
    <col min="3596" max="3840" width="9.140625" style="157"/>
    <col min="3841" max="3841" width="12.140625" style="157" customWidth="1"/>
    <col min="3842" max="3842" width="40.42578125" style="157" customWidth="1"/>
    <col min="3843" max="3843" width="11.7109375" style="157" customWidth="1"/>
    <col min="3844" max="3844" width="3.140625" style="157" bestFit="1" customWidth="1"/>
    <col min="3845" max="3845" width="11" style="157" bestFit="1" customWidth="1"/>
    <col min="3846" max="3846" width="34.42578125" style="157" customWidth="1"/>
    <col min="3847" max="3847" width="10.5703125" style="157" bestFit="1" customWidth="1"/>
    <col min="3848" max="3848" width="9.140625" style="157"/>
    <col min="3849" max="3849" width="11.5703125" style="157" bestFit="1" customWidth="1"/>
    <col min="3850" max="3850" width="9.140625" style="157"/>
    <col min="3851" max="3851" width="11.5703125" style="157" bestFit="1" customWidth="1"/>
    <col min="3852" max="4096" width="9.140625" style="157"/>
    <col min="4097" max="4097" width="12.140625" style="157" customWidth="1"/>
    <col min="4098" max="4098" width="40.42578125" style="157" customWidth="1"/>
    <col min="4099" max="4099" width="11.7109375" style="157" customWidth="1"/>
    <col min="4100" max="4100" width="3.140625" style="157" bestFit="1" customWidth="1"/>
    <col min="4101" max="4101" width="11" style="157" bestFit="1" customWidth="1"/>
    <col min="4102" max="4102" width="34.42578125" style="157" customWidth="1"/>
    <col min="4103" max="4103" width="10.5703125" style="157" bestFit="1" customWidth="1"/>
    <col min="4104" max="4104" width="9.140625" style="157"/>
    <col min="4105" max="4105" width="11.5703125" style="157" bestFit="1" customWidth="1"/>
    <col min="4106" max="4106" width="9.140625" style="157"/>
    <col min="4107" max="4107" width="11.5703125" style="157" bestFit="1" customWidth="1"/>
    <col min="4108" max="4352" width="9.140625" style="157"/>
    <col min="4353" max="4353" width="12.140625" style="157" customWidth="1"/>
    <col min="4354" max="4354" width="40.42578125" style="157" customWidth="1"/>
    <col min="4355" max="4355" width="11.7109375" style="157" customWidth="1"/>
    <col min="4356" max="4356" width="3.140625" style="157" bestFit="1" customWidth="1"/>
    <col min="4357" max="4357" width="11" style="157" bestFit="1" customWidth="1"/>
    <col min="4358" max="4358" width="34.42578125" style="157" customWidth="1"/>
    <col min="4359" max="4359" width="10.5703125" style="157" bestFit="1" customWidth="1"/>
    <col min="4360" max="4360" width="9.140625" style="157"/>
    <col min="4361" max="4361" width="11.5703125" style="157" bestFit="1" customWidth="1"/>
    <col min="4362" max="4362" width="9.140625" style="157"/>
    <col min="4363" max="4363" width="11.5703125" style="157" bestFit="1" customWidth="1"/>
    <col min="4364" max="4608" width="9.140625" style="157"/>
    <col min="4609" max="4609" width="12.140625" style="157" customWidth="1"/>
    <col min="4610" max="4610" width="40.42578125" style="157" customWidth="1"/>
    <col min="4611" max="4611" width="11.7109375" style="157" customWidth="1"/>
    <col min="4612" max="4612" width="3.140625" style="157" bestFit="1" customWidth="1"/>
    <col min="4613" max="4613" width="11" style="157" bestFit="1" customWidth="1"/>
    <col min="4614" max="4614" width="34.42578125" style="157" customWidth="1"/>
    <col min="4615" max="4615" width="10.5703125" style="157" bestFit="1" customWidth="1"/>
    <col min="4616" max="4616" width="9.140625" style="157"/>
    <col min="4617" max="4617" width="11.5703125" style="157" bestFit="1" customWidth="1"/>
    <col min="4618" max="4618" width="9.140625" style="157"/>
    <col min="4619" max="4619" width="11.5703125" style="157" bestFit="1" customWidth="1"/>
    <col min="4620" max="4864" width="9.140625" style="157"/>
    <col min="4865" max="4865" width="12.140625" style="157" customWidth="1"/>
    <col min="4866" max="4866" width="40.42578125" style="157" customWidth="1"/>
    <col min="4867" max="4867" width="11.7109375" style="157" customWidth="1"/>
    <col min="4868" max="4868" width="3.140625" style="157" bestFit="1" customWidth="1"/>
    <col min="4869" max="4869" width="11" style="157" bestFit="1" customWidth="1"/>
    <col min="4870" max="4870" width="34.42578125" style="157" customWidth="1"/>
    <col min="4871" max="4871" width="10.5703125" style="157" bestFit="1" customWidth="1"/>
    <col min="4872" max="4872" width="9.140625" style="157"/>
    <col min="4873" max="4873" width="11.5703125" style="157" bestFit="1" customWidth="1"/>
    <col min="4874" max="4874" width="9.140625" style="157"/>
    <col min="4875" max="4875" width="11.5703125" style="157" bestFit="1" customWidth="1"/>
    <col min="4876" max="5120" width="9.140625" style="157"/>
    <col min="5121" max="5121" width="12.140625" style="157" customWidth="1"/>
    <col min="5122" max="5122" width="40.42578125" style="157" customWidth="1"/>
    <col min="5123" max="5123" width="11.7109375" style="157" customWidth="1"/>
    <col min="5124" max="5124" width="3.140625" style="157" bestFit="1" customWidth="1"/>
    <col min="5125" max="5125" width="11" style="157" bestFit="1" customWidth="1"/>
    <col min="5126" max="5126" width="34.42578125" style="157" customWidth="1"/>
    <col min="5127" max="5127" width="10.5703125" style="157" bestFit="1" customWidth="1"/>
    <col min="5128" max="5128" width="9.140625" style="157"/>
    <col min="5129" max="5129" width="11.5703125" style="157" bestFit="1" customWidth="1"/>
    <col min="5130" max="5130" width="9.140625" style="157"/>
    <col min="5131" max="5131" width="11.5703125" style="157" bestFit="1" customWidth="1"/>
    <col min="5132" max="5376" width="9.140625" style="157"/>
    <col min="5377" max="5377" width="12.140625" style="157" customWidth="1"/>
    <col min="5378" max="5378" width="40.42578125" style="157" customWidth="1"/>
    <col min="5379" max="5379" width="11.7109375" style="157" customWidth="1"/>
    <col min="5380" max="5380" width="3.140625" style="157" bestFit="1" customWidth="1"/>
    <col min="5381" max="5381" width="11" style="157" bestFit="1" customWidth="1"/>
    <col min="5382" max="5382" width="34.42578125" style="157" customWidth="1"/>
    <col min="5383" max="5383" width="10.5703125" style="157" bestFit="1" customWidth="1"/>
    <col min="5384" max="5384" width="9.140625" style="157"/>
    <col min="5385" max="5385" width="11.5703125" style="157" bestFit="1" customWidth="1"/>
    <col min="5386" max="5386" width="9.140625" style="157"/>
    <col min="5387" max="5387" width="11.5703125" style="157" bestFit="1" customWidth="1"/>
    <col min="5388" max="5632" width="9.140625" style="157"/>
    <col min="5633" max="5633" width="12.140625" style="157" customWidth="1"/>
    <col min="5634" max="5634" width="40.42578125" style="157" customWidth="1"/>
    <col min="5635" max="5635" width="11.7109375" style="157" customWidth="1"/>
    <col min="5636" max="5636" width="3.140625" style="157" bestFit="1" customWidth="1"/>
    <col min="5637" max="5637" width="11" style="157" bestFit="1" customWidth="1"/>
    <col min="5638" max="5638" width="34.42578125" style="157" customWidth="1"/>
    <col min="5639" max="5639" width="10.5703125" style="157" bestFit="1" customWidth="1"/>
    <col min="5640" max="5640" width="9.140625" style="157"/>
    <col min="5641" max="5641" width="11.5703125" style="157" bestFit="1" customWidth="1"/>
    <col min="5642" max="5642" width="9.140625" style="157"/>
    <col min="5643" max="5643" width="11.5703125" style="157" bestFit="1" customWidth="1"/>
    <col min="5644" max="5888" width="9.140625" style="157"/>
    <col min="5889" max="5889" width="12.140625" style="157" customWidth="1"/>
    <col min="5890" max="5890" width="40.42578125" style="157" customWidth="1"/>
    <col min="5891" max="5891" width="11.7109375" style="157" customWidth="1"/>
    <col min="5892" max="5892" width="3.140625" style="157" bestFit="1" customWidth="1"/>
    <col min="5893" max="5893" width="11" style="157" bestFit="1" customWidth="1"/>
    <col min="5894" max="5894" width="34.42578125" style="157" customWidth="1"/>
    <col min="5895" max="5895" width="10.5703125" style="157" bestFit="1" customWidth="1"/>
    <col min="5896" max="5896" width="9.140625" style="157"/>
    <col min="5897" max="5897" width="11.5703125" style="157" bestFit="1" customWidth="1"/>
    <col min="5898" max="5898" width="9.140625" style="157"/>
    <col min="5899" max="5899" width="11.5703125" style="157" bestFit="1" customWidth="1"/>
    <col min="5900" max="6144" width="9.140625" style="157"/>
    <col min="6145" max="6145" width="12.140625" style="157" customWidth="1"/>
    <col min="6146" max="6146" width="40.42578125" style="157" customWidth="1"/>
    <col min="6147" max="6147" width="11.7109375" style="157" customWidth="1"/>
    <col min="6148" max="6148" width="3.140625" style="157" bestFit="1" customWidth="1"/>
    <col min="6149" max="6149" width="11" style="157" bestFit="1" customWidth="1"/>
    <col min="6150" max="6150" width="34.42578125" style="157" customWidth="1"/>
    <col min="6151" max="6151" width="10.5703125" style="157" bestFit="1" customWidth="1"/>
    <col min="6152" max="6152" width="9.140625" style="157"/>
    <col min="6153" max="6153" width="11.5703125" style="157" bestFit="1" customWidth="1"/>
    <col min="6154" max="6154" width="9.140625" style="157"/>
    <col min="6155" max="6155" width="11.5703125" style="157" bestFit="1" customWidth="1"/>
    <col min="6156" max="6400" width="9.140625" style="157"/>
    <col min="6401" max="6401" width="12.140625" style="157" customWidth="1"/>
    <col min="6402" max="6402" width="40.42578125" style="157" customWidth="1"/>
    <col min="6403" max="6403" width="11.7109375" style="157" customWidth="1"/>
    <col min="6404" max="6404" width="3.140625" style="157" bestFit="1" customWidth="1"/>
    <col min="6405" max="6405" width="11" style="157" bestFit="1" customWidth="1"/>
    <col min="6406" max="6406" width="34.42578125" style="157" customWidth="1"/>
    <col min="6407" max="6407" width="10.5703125" style="157" bestFit="1" customWidth="1"/>
    <col min="6408" max="6408" width="9.140625" style="157"/>
    <col min="6409" max="6409" width="11.5703125" style="157" bestFit="1" customWidth="1"/>
    <col min="6410" max="6410" width="9.140625" style="157"/>
    <col min="6411" max="6411" width="11.5703125" style="157" bestFit="1" customWidth="1"/>
    <col min="6412" max="6656" width="9.140625" style="157"/>
    <col min="6657" max="6657" width="12.140625" style="157" customWidth="1"/>
    <col min="6658" max="6658" width="40.42578125" style="157" customWidth="1"/>
    <col min="6659" max="6659" width="11.7109375" style="157" customWidth="1"/>
    <col min="6660" max="6660" width="3.140625" style="157" bestFit="1" customWidth="1"/>
    <col min="6661" max="6661" width="11" style="157" bestFit="1" customWidth="1"/>
    <col min="6662" max="6662" width="34.42578125" style="157" customWidth="1"/>
    <col min="6663" max="6663" width="10.5703125" style="157" bestFit="1" customWidth="1"/>
    <col min="6664" max="6664" width="9.140625" style="157"/>
    <col min="6665" max="6665" width="11.5703125" style="157" bestFit="1" customWidth="1"/>
    <col min="6666" max="6666" width="9.140625" style="157"/>
    <col min="6667" max="6667" width="11.5703125" style="157" bestFit="1" customWidth="1"/>
    <col min="6668" max="6912" width="9.140625" style="157"/>
    <col min="6913" max="6913" width="12.140625" style="157" customWidth="1"/>
    <col min="6914" max="6914" width="40.42578125" style="157" customWidth="1"/>
    <col min="6915" max="6915" width="11.7109375" style="157" customWidth="1"/>
    <col min="6916" max="6916" width="3.140625" style="157" bestFit="1" customWidth="1"/>
    <col min="6917" max="6917" width="11" style="157" bestFit="1" customWidth="1"/>
    <col min="6918" max="6918" width="34.42578125" style="157" customWidth="1"/>
    <col min="6919" max="6919" width="10.5703125" style="157" bestFit="1" customWidth="1"/>
    <col min="6920" max="6920" width="9.140625" style="157"/>
    <col min="6921" max="6921" width="11.5703125" style="157" bestFit="1" customWidth="1"/>
    <col min="6922" max="6922" width="9.140625" style="157"/>
    <col min="6923" max="6923" width="11.5703125" style="157" bestFit="1" customWidth="1"/>
    <col min="6924" max="7168" width="9.140625" style="157"/>
    <col min="7169" max="7169" width="12.140625" style="157" customWidth="1"/>
    <col min="7170" max="7170" width="40.42578125" style="157" customWidth="1"/>
    <col min="7171" max="7171" width="11.7109375" style="157" customWidth="1"/>
    <col min="7172" max="7172" width="3.140625" style="157" bestFit="1" customWidth="1"/>
    <col min="7173" max="7173" width="11" style="157" bestFit="1" customWidth="1"/>
    <col min="7174" max="7174" width="34.42578125" style="157" customWidth="1"/>
    <col min="7175" max="7175" width="10.5703125" style="157" bestFit="1" customWidth="1"/>
    <col min="7176" max="7176" width="9.140625" style="157"/>
    <col min="7177" max="7177" width="11.5703125" style="157" bestFit="1" customWidth="1"/>
    <col min="7178" max="7178" width="9.140625" style="157"/>
    <col min="7179" max="7179" width="11.5703125" style="157" bestFit="1" customWidth="1"/>
    <col min="7180" max="7424" width="9.140625" style="157"/>
    <col min="7425" max="7425" width="12.140625" style="157" customWidth="1"/>
    <col min="7426" max="7426" width="40.42578125" style="157" customWidth="1"/>
    <col min="7427" max="7427" width="11.7109375" style="157" customWidth="1"/>
    <col min="7428" max="7428" width="3.140625" style="157" bestFit="1" customWidth="1"/>
    <col min="7429" max="7429" width="11" style="157" bestFit="1" customWidth="1"/>
    <col min="7430" max="7430" width="34.42578125" style="157" customWidth="1"/>
    <col min="7431" max="7431" width="10.5703125" style="157" bestFit="1" customWidth="1"/>
    <col min="7432" max="7432" width="9.140625" style="157"/>
    <col min="7433" max="7433" width="11.5703125" style="157" bestFit="1" customWidth="1"/>
    <col min="7434" max="7434" width="9.140625" style="157"/>
    <col min="7435" max="7435" width="11.5703125" style="157" bestFit="1" customWidth="1"/>
    <col min="7436" max="7680" width="9.140625" style="157"/>
    <col min="7681" max="7681" width="12.140625" style="157" customWidth="1"/>
    <col min="7682" max="7682" width="40.42578125" style="157" customWidth="1"/>
    <col min="7683" max="7683" width="11.7109375" style="157" customWidth="1"/>
    <col min="7684" max="7684" width="3.140625" style="157" bestFit="1" customWidth="1"/>
    <col min="7685" max="7685" width="11" style="157" bestFit="1" customWidth="1"/>
    <col min="7686" max="7686" width="34.42578125" style="157" customWidth="1"/>
    <col min="7687" max="7687" width="10.5703125" style="157" bestFit="1" customWidth="1"/>
    <col min="7688" max="7688" width="9.140625" style="157"/>
    <col min="7689" max="7689" width="11.5703125" style="157" bestFit="1" customWidth="1"/>
    <col min="7690" max="7690" width="9.140625" style="157"/>
    <col min="7691" max="7691" width="11.5703125" style="157" bestFit="1" customWidth="1"/>
    <col min="7692" max="7936" width="9.140625" style="157"/>
    <col min="7937" max="7937" width="12.140625" style="157" customWidth="1"/>
    <col min="7938" max="7938" width="40.42578125" style="157" customWidth="1"/>
    <col min="7939" max="7939" width="11.7109375" style="157" customWidth="1"/>
    <col min="7940" max="7940" width="3.140625" style="157" bestFit="1" customWidth="1"/>
    <col min="7941" max="7941" width="11" style="157" bestFit="1" customWidth="1"/>
    <col min="7942" max="7942" width="34.42578125" style="157" customWidth="1"/>
    <col min="7943" max="7943" width="10.5703125" style="157" bestFit="1" customWidth="1"/>
    <col min="7944" max="7944" width="9.140625" style="157"/>
    <col min="7945" max="7945" width="11.5703125" style="157" bestFit="1" customWidth="1"/>
    <col min="7946" max="7946" width="9.140625" style="157"/>
    <col min="7947" max="7947" width="11.5703125" style="157" bestFit="1" customWidth="1"/>
    <col min="7948" max="8192" width="9.140625" style="157"/>
    <col min="8193" max="8193" width="12.140625" style="157" customWidth="1"/>
    <col min="8194" max="8194" width="40.42578125" style="157" customWidth="1"/>
    <col min="8195" max="8195" width="11.7109375" style="157" customWidth="1"/>
    <col min="8196" max="8196" width="3.140625" style="157" bestFit="1" customWidth="1"/>
    <col min="8197" max="8197" width="11" style="157" bestFit="1" customWidth="1"/>
    <col min="8198" max="8198" width="34.42578125" style="157" customWidth="1"/>
    <col min="8199" max="8199" width="10.5703125" style="157" bestFit="1" customWidth="1"/>
    <col min="8200" max="8200" width="9.140625" style="157"/>
    <col min="8201" max="8201" width="11.5703125" style="157" bestFit="1" customWidth="1"/>
    <col min="8202" max="8202" width="9.140625" style="157"/>
    <col min="8203" max="8203" width="11.5703125" style="157" bestFit="1" customWidth="1"/>
    <col min="8204" max="8448" width="9.140625" style="157"/>
    <col min="8449" max="8449" width="12.140625" style="157" customWidth="1"/>
    <col min="8450" max="8450" width="40.42578125" style="157" customWidth="1"/>
    <col min="8451" max="8451" width="11.7109375" style="157" customWidth="1"/>
    <col min="8452" max="8452" width="3.140625" style="157" bestFit="1" customWidth="1"/>
    <col min="8453" max="8453" width="11" style="157" bestFit="1" customWidth="1"/>
    <col min="8454" max="8454" width="34.42578125" style="157" customWidth="1"/>
    <col min="8455" max="8455" width="10.5703125" style="157" bestFit="1" customWidth="1"/>
    <col min="8456" max="8456" width="9.140625" style="157"/>
    <col min="8457" max="8457" width="11.5703125" style="157" bestFit="1" customWidth="1"/>
    <col min="8458" max="8458" width="9.140625" style="157"/>
    <col min="8459" max="8459" width="11.5703125" style="157" bestFit="1" customWidth="1"/>
    <col min="8460" max="8704" width="9.140625" style="157"/>
    <col min="8705" max="8705" width="12.140625" style="157" customWidth="1"/>
    <col min="8706" max="8706" width="40.42578125" style="157" customWidth="1"/>
    <col min="8707" max="8707" width="11.7109375" style="157" customWidth="1"/>
    <col min="8708" max="8708" width="3.140625" style="157" bestFit="1" customWidth="1"/>
    <col min="8709" max="8709" width="11" style="157" bestFit="1" customWidth="1"/>
    <col min="8710" max="8710" width="34.42578125" style="157" customWidth="1"/>
    <col min="8711" max="8711" width="10.5703125" style="157" bestFit="1" customWidth="1"/>
    <col min="8712" max="8712" width="9.140625" style="157"/>
    <col min="8713" max="8713" width="11.5703125" style="157" bestFit="1" customWidth="1"/>
    <col min="8714" max="8714" width="9.140625" style="157"/>
    <col min="8715" max="8715" width="11.5703125" style="157" bestFit="1" customWidth="1"/>
    <col min="8716" max="8960" width="9.140625" style="157"/>
    <col min="8961" max="8961" width="12.140625" style="157" customWidth="1"/>
    <col min="8962" max="8962" width="40.42578125" style="157" customWidth="1"/>
    <col min="8963" max="8963" width="11.7109375" style="157" customWidth="1"/>
    <col min="8964" max="8964" width="3.140625" style="157" bestFit="1" customWidth="1"/>
    <col min="8965" max="8965" width="11" style="157" bestFit="1" customWidth="1"/>
    <col min="8966" max="8966" width="34.42578125" style="157" customWidth="1"/>
    <col min="8967" max="8967" width="10.5703125" style="157" bestFit="1" customWidth="1"/>
    <col min="8968" max="8968" width="9.140625" style="157"/>
    <col min="8969" max="8969" width="11.5703125" style="157" bestFit="1" customWidth="1"/>
    <col min="8970" max="8970" width="9.140625" style="157"/>
    <col min="8971" max="8971" width="11.5703125" style="157" bestFit="1" customWidth="1"/>
    <col min="8972" max="9216" width="9.140625" style="157"/>
    <col min="9217" max="9217" width="12.140625" style="157" customWidth="1"/>
    <col min="9218" max="9218" width="40.42578125" style="157" customWidth="1"/>
    <col min="9219" max="9219" width="11.7109375" style="157" customWidth="1"/>
    <col min="9220" max="9220" width="3.140625" style="157" bestFit="1" customWidth="1"/>
    <col min="9221" max="9221" width="11" style="157" bestFit="1" customWidth="1"/>
    <col min="9222" max="9222" width="34.42578125" style="157" customWidth="1"/>
    <col min="9223" max="9223" width="10.5703125" style="157" bestFit="1" customWidth="1"/>
    <col min="9224" max="9224" width="9.140625" style="157"/>
    <col min="9225" max="9225" width="11.5703125" style="157" bestFit="1" customWidth="1"/>
    <col min="9226" max="9226" width="9.140625" style="157"/>
    <col min="9227" max="9227" width="11.5703125" style="157" bestFit="1" customWidth="1"/>
    <col min="9228" max="9472" width="9.140625" style="157"/>
    <col min="9473" max="9473" width="12.140625" style="157" customWidth="1"/>
    <col min="9474" max="9474" width="40.42578125" style="157" customWidth="1"/>
    <col min="9475" max="9475" width="11.7109375" style="157" customWidth="1"/>
    <col min="9476" max="9476" width="3.140625" style="157" bestFit="1" customWidth="1"/>
    <col min="9477" max="9477" width="11" style="157" bestFit="1" customWidth="1"/>
    <col min="9478" max="9478" width="34.42578125" style="157" customWidth="1"/>
    <col min="9479" max="9479" width="10.5703125" style="157" bestFit="1" customWidth="1"/>
    <col min="9480" max="9480" width="9.140625" style="157"/>
    <col min="9481" max="9481" width="11.5703125" style="157" bestFit="1" customWidth="1"/>
    <col min="9482" max="9482" width="9.140625" style="157"/>
    <col min="9483" max="9483" width="11.5703125" style="157" bestFit="1" customWidth="1"/>
    <col min="9484" max="9728" width="9.140625" style="157"/>
    <col min="9729" max="9729" width="12.140625" style="157" customWidth="1"/>
    <col min="9730" max="9730" width="40.42578125" style="157" customWidth="1"/>
    <col min="9731" max="9731" width="11.7109375" style="157" customWidth="1"/>
    <col min="9732" max="9732" width="3.140625" style="157" bestFit="1" customWidth="1"/>
    <col min="9733" max="9733" width="11" style="157" bestFit="1" customWidth="1"/>
    <col min="9734" max="9734" width="34.42578125" style="157" customWidth="1"/>
    <col min="9735" max="9735" width="10.5703125" style="157" bestFit="1" customWidth="1"/>
    <col min="9736" max="9736" width="9.140625" style="157"/>
    <col min="9737" max="9737" width="11.5703125" style="157" bestFit="1" customWidth="1"/>
    <col min="9738" max="9738" width="9.140625" style="157"/>
    <col min="9739" max="9739" width="11.5703125" style="157" bestFit="1" customWidth="1"/>
    <col min="9740" max="9984" width="9.140625" style="157"/>
    <col min="9985" max="9985" width="12.140625" style="157" customWidth="1"/>
    <col min="9986" max="9986" width="40.42578125" style="157" customWidth="1"/>
    <col min="9987" max="9987" width="11.7109375" style="157" customWidth="1"/>
    <col min="9988" max="9988" width="3.140625" style="157" bestFit="1" customWidth="1"/>
    <col min="9989" max="9989" width="11" style="157" bestFit="1" customWidth="1"/>
    <col min="9990" max="9990" width="34.42578125" style="157" customWidth="1"/>
    <col min="9991" max="9991" width="10.5703125" style="157" bestFit="1" customWidth="1"/>
    <col min="9992" max="9992" width="9.140625" style="157"/>
    <col min="9993" max="9993" width="11.5703125" style="157" bestFit="1" customWidth="1"/>
    <col min="9994" max="9994" width="9.140625" style="157"/>
    <col min="9995" max="9995" width="11.5703125" style="157" bestFit="1" customWidth="1"/>
    <col min="9996" max="10240" width="9.140625" style="157"/>
    <col min="10241" max="10241" width="12.140625" style="157" customWidth="1"/>
    <col min="10242" max="10242" width="40.42578125" style="157" customWidth="1"/>
    <col min="10243" max="10243" width="11.7109375" style="157" customWidth="1"/>
    <col min="10244" max="10244" width="3.140625" style="157" bestFit="1" customWidth="1"/>
    <col min="10245" max="10245" width="11" style="157" bestFit="1" customWidth="1"/>
    <col min="10246" max="10246" width="34.42578125" style="157" customWidth="1"/>
    <col min="10247" max="10247" width="10.5703125" style="157" bestFit="1" customWidth="1"/>
    <col min="10248" max="10248" width="9.140625" style="157"/>
    <col min="10249" max="10249" width="11.5703125" style="157" bestFit="1" customWidth="1"/>
    <col min="10250" max="10250" width="9.140625" style="157"/>
    <col min="10251" max="10251" width="11.5703125" style="157" bestFit="1" customWidth="1"/>
    <col min="10252" max="10496" width="9.140625" style="157"/>
    <col min="10497" max="10497" width="12.140625" style="157" customWidth="1"/>
    <col min="10498" max="10498" width="40.42578125" style="157" customWidth="1"/>
    <col min="10499" max="10499" width="11.7109375" style="157" customWidth="1"/>
    <col min="10500" max="10500" width="3.140625" style="157" bestFit="1" customWidth="1"/>
    <col min="10501" max="10501" width="11" style="157" bestFit="1" customWidth="1"/>
    <col min="10502" max="10502" width="34.42578125" style="157" customWidth="1"/>
    <col min="10503" max="10503" width="10.5703125" style="157" bestFit="1" customWidth="1"/>
    <col min="10504" max="10504" width="9.140625" style="157"/>
    <col min="10505" max="10505" width="11.5703125" style="157" bestFit="1" customWidth="1"/>
    <col min="10506" max="10506" width="9.140625" style="157"/>
    <col min="10507" max="10507" width="11.5703125" style="157" bestFit="1" customWidth="1"/>
    <col min="10508" max="10752" width="9.140625" style="157"/>
    <col min="10753" max="10753" width="12.140625" style="157" customWidth="1"/>
    <col min="10754" max="10754" width="40.42578125" style="157" customWidth="1"/>
    <col min="10755" max="10755" width="11.7109375" style="157" customWidth="1"/>
    <col min="10756" max="10756" width="3.140625" style="157" bestFit="1" customWidth="1"/>
    <col min="10757" max="10757" width="11" style="157" bestFit="1" customWidth="1"/>
    <col min="10758" max="10758" width="34.42578125" style="157" customWidth="1"/>
    <col min="10759" max="10759" width="10.5703125" style="157" bestFit="1" customWidth="1"/>
    <col min="10760" max="10760" width="9.140625" style="157"/>
    <col min="10761" max="10761" width="11.5703125" style="157" bestFit="1" customWidth="1"/>
    <col min="10762" max="10762" width="9.140625" style="157"/>
    <col min="10763" max="10763" width="11.5703125" style="157" bestFit="1" customWidth="1"/>
    <col min="10764" max="11008" width="9.140625" style="157"/>
    <col min="11009" max="11009" width="12.140625" style="157" customWidth="1"/>
    <col min="11010" max="11010" width="40.42578125" style="157" customWidth="1"/>
    <col min="11011" max="11011" width="11.7109375" style="157" customWidth="1"/>
    <col min="11012" max="11012" width="3.140625" style="157" bestFit="1" customWidth="1"/>
    <col min="11013" max="11013" width="11" style="157" bestFit="1" customWidth="1"/>
    <col min="11014" max="11014" width="34.42578125" style="157" customWidth="1"/>
    <col min="11015" max="11015" width="10.5703125" style="157" bestFit="1" customWidth="1"/>
    <col min="11016" max="11016" width="9.140625" style="157"/>
    <col min="11017" max="11017" width="11.5703125" style="157" bestFit="1" customWidth="1"/>
    <col min="11018" max="11018" width="9.140625" style="157"/>
    <col min="11019" max="11019" width="11.5703125" style="157" bestFit="1" customWidth="1"/>
    <col min="11020" max="11264" width="9.140625" style="157"/>
    <col min="11265" max="11265" width="12.140625" style="157" customWidth="1"/>
    <col min="11266" max="11266" width="40.42578125" style="157" customWidth="1"/>
    <col min="11267" max="11267" width="11.7109375" style="157" customWidth="1"/>
    <col min="11268" max="11268" width="3.140625" style="157" bestFit="1" customWidth="1"/>
    <col min="11269" max="11269" width="11" style="157" bestFit="1" customWidth="1"/>
    <col min="11270" max="11270" width="34.42578125" style="157" customWidth="1"/>
    <col min="11271" max="11271" width="10.5703125" style="157" bestFit="1" customWidth="1"/>
    <col min="11272" max="11272" width="9.140625" style="157"/>
    <col min="11273" max="11273" width="11.5703125" style="157" bestFit="1" customWidth="1"/>
    <col min="11274" max="11274" width="9.140625" style="157"/>
    <col min="11275" max="11275" width="11.5703125" style="157" bestFit="1" customWidth="1"/>
    <col min="11276" max="11520" width="9.140625" style="157"/>
    <col min="11521" max="11521" width="12.140625" style="157" customWidth="1"/>
    <col min="11522" max="11522" width="40.42578125" style="157" customWidth="1"/>
    <col min="11523" max="11523" width="11.7109375" style="157" customWidth="1"/>
    <col min="11524" max="11524" width="3.140625" style="157" bestFit="1" customWidth="1"/>
    <col min="11525" max="11525" width="11" style="157" bestFit="1" customWidth="1"/>
    <col min="11526" max="11526" width="34.42578125" style="157" customWidth="1"/>
    <col min="11527" max="11527" width="10.5703125" style="157" bestFit="1" customWidth="1"/>
    <col min="11528" max="11528" width="9.140625" style="157"/>
    <col min="11529" max="11529" width="11.5703125" style="157" bestFit="1" customWidth="1"/>
    <col min="11530" max="11530" width="9.140625" style="157"/>
    <col min="11531" max="11531" width="11.5703125" style="157" bestFit="1" customWidth="1"/>
    <col min="11532" max="11776" width="9.140625" style="157"/>
    <col min="11777" max="11777" width="12.140625" style="157" customWidth="1"/>
    <col min="11778" max="11778" width="40.42578125" style="157" customWidth="1"/>
    <col min="11779" max="11779" width="11.7109375" style="157" customWidth="1"/>
    <col min="11780" max="11780" width="3.140625" style="157" bestFit="1" customWidth="1"/>
    <col min="11781" max="11781" width="11" style="157" bestFit="1" customWidth="1"/>
    <col min="11782" max="11782" width="34.42578125" style="157" customWidth="1"/>
    <col min="11783" max="11783" width="10.5703125" style="157" bestFit="1" customWidth="1"/>
    <col min="11784" max="11784" width="9.140625" style="157"/>
    <col min="11785" max="11785" width="11.5703125" style="157" bestFit="1" customWidth="1"/>
    <col min="11786" max="11786" width="9.140625" style="157"/>
    <col min="11787" max="11787" width="11.5703125" style="157" bestFit="1" customWidth="1"/>
    <col min="11788" max="12032" width="9.140625" style="157"/>
    <col min="12033" max="12033" width="12.140625" style="157" customWidth="1"/>
    <col min="12034" max="12034" width="40.42578125" style="157" customWidth="1"/>
    <col min="12035" max="12035" width="11.7109375" style="157" customWidth="1"/>
    <col min="12036" max="12036" width="3.140625" style="157" bestFit="1" customWidth="1"/>
    <col min="12037" max="12037" width="11" style="157" bestFit="1" customWidth="1"/>
    <col min="12038" max="12038" width="34.42578125" style="157" customWidth="1"/>
    <col min="12039" max="12039" width="10.5703125" style="157" bestFit="1" customWidth="1"/>
    <col min="12040" max="12040" width="9.140625" style="157"/>
    <col min="12041" max="12041" width="11.5703125" style="157" bestFit="1" customWidth="1"/>
    <col min="12042" max="12042" width="9.140625" style="157"/>
    <col min="12043" max="12043" width="11.5703125" style="157" bestFit="1" customWidth="1"/>
    <col min="12044" max="12288" width="9.140625" style="157"/>
    <col min="12289" max="12289" width="12.140625" style="157" customWidth="1"/>
    <col min="12290" max="12290" width="40.42578125" style="157" customWidth="1"/>
    <col min="12291" max="12291" width="11.7109375" style="157" customWidth="1"/>
    <col min="12292" max="12292" width="3.140625" style="157" bestFit="1" customWidth="1"/>
    <col min="12293" max="12293" width="11" style="157" bestFit="1" customWidth="1"/>
    <col min="12294" max="12294" width="34.42578125" style="157" customWidth="1"/>
    <col min="12295" max="12295" width="10.5703125" style="157" bestFit="1" customWidth="1"/>
    <col min="12296" max="12296" width="9.140625" style="157"/>
    <col min="12297" max="12297" width="11.5703125" style="157" bestFit="1" customWidth="1"/>
    <col min="12298" max="12298" width="9.140625" style="157"/>
    <col min="12299" max="12299" width="11.5703125" style="157" bestFit="1" customWidth="1"/>
    <col min="12300" max="12544" width="9.140625" style="157"/>
    <col min="12545" max="12545" width="12.140625" style="157" customWidth="1"/>
    <col min="12546" max="12546" width="40.42578125" style="157" customWidth="1"/>
    <col min="12547" max="12547" width="11.7109375" style="157" customWidth="1"/>
    <col min="12548" max="12548" width="3.140625" style="157" bestFit="1" customWidth="1"/>
    <col min="12549" max="12549" width="11" style="157" bestFit="1" customWidth="1"/>
    <col min="12550" max="12550" width="34.42578125" style="157" customWidth="1"/>
    <col min="12551" max="12551" width="10.5703125" style="157" bestFit="1" customWidth="1"/>
    <col min="12552" max="12552" width="9.140625" style="157"/>
    <col min="12553" max="12553" width="11.5703125" style="157" bestFit="1" customWidth="1"/>
    <col min="12554" max="12554" width="9.140625" style="157"/>
    <col min="12555" max="12555" width="11.5703125" style="157" bestFit="1" customWidth="1"/>
    <col min="12556" max="12800" width="9.140625" style="157"/>
    <col min="12801" max="12801" width="12.140625" style="157" customWidth="1"/>
    <col min="12802" max="12802" width="40.42578125" style="157" customWidth="1"/>
    <col min="12803" max="12803" width="11.7109375" style="157" customWidth="1"/>
    <col min="12804" max="12804" width="3.140625" style="157" bestFit="1" customWidth="1"/>
    <col min="12805" max="12805" width="11" style="157" bestFit="1" customWidth="1"/>
    <col min="12806" max="12806" width="34.42578125" style="157" customWidth="1"/>
    <col min="12807" max="12807" width="10.5703125" style="157" bestFit="1" customWidth="1"/>
    <col min="12808" max="12808" width="9.140625" style="157"/>
    <col min="12809" max="12809" width="11.5703125" style="157" bestFit="1" customWidth="1"/>
    <col min="12810" max="12810" width="9.140625" style="157"/>
    <col min="12811" max="12811" width="11.5703125" style="157" bestFit="1" customWidth="1"/>
    <col min="12812" max="13056" width="9.140625" style="157"/>
    <col min="13057" max="13057" width="12.140625" style="157" customWidth="1"/>
    <col min="13058" max="13058" width="40.42578125" style="157" customWidth="1"/>
    <col min="13059" max="13059" width="11.7109375" style="157" customWidth="1"/>
    <col min="13060" max="13060" width="3.140625" style="157" bestFit="1" customWidth="1"/>
    <col min="13061" max="13061" width="11" style="157" bestFit="1" customWidth="1"/>
    <col min="13062" max="13062" width="34.42578125" style="157" customWidth="1"/>
    <col min="13063" max="13063" width="10.5703125" style="157" bestFit="1" customWidth="1"/>
    <col min="13064" max="13064" width="9.140625" style="157"/>
    <col min="13065" max="13065" width="11.5703125" style="157" bestFit="1" customWidth="1"/>
    <col min="13066" max="13066" width="9.140625" style="157"/>
    <col min="13067" max="13067" width="11.5703125" style="157" bestFit="1" customWidth="1"/>
    <col min="13068" max="13312" width="9.140625" style="157"/>
    <col min="13313" max="13313" width="12.140625" style="157" customWidth="1"/>
    <col min="13314" max="13314" width="40.42578125" style="157" customWidth="1"/>
    <col min="13315" max="13315" width="11.7109375" style="157" customWidth="1"/>
    <col min="13316" max="13316" width="3.140625" style="157" bestFit="1" customWidth="1"/>
    <col min="13317" max="13317" width="11" style="157" bestFit="1" customWidth="1"/>
    <col min="13318" max="13318" width="34.42578125" style="157" customWidth="1"/>
    <col min="13319" max="13319" width="10.5703125" style="157" bestFit="1" customWidth="1"/>
    <col min="13320" max="13320" width="9.140625" style="157"/>
    <col min="13321" max="13321" width="11.5703125" style="157" bestFit="1" customWidth="1"/>
    <col min="13322" max="13322" width="9.140625" style="157"/>
    <col min="13323" max="13323" width="11.5703125" style="157" bestFit="1" customWidth="1"/>
    <col min="13324" max="13568" width="9.140625" style="157"/>
    <col min="13569" max="13569" width="12.140625" style="157" customWidth="1"/>
    <col min="13570" max="13570" width="40.42578125" style="157" customWidth="1"/>
    <col min="13571" max="13571" width="11.7109375" style="157" customWidth="1"/>
    <col min="13572" max="13572" width="3.140625" style="157" bestFit="1" customWidth="1"/>
    <col min="13573" max="13573" width="11" style="157" bestFit="1" customWidth="1"/>
    <col min="13574" max="13574" width="34.42578125" style="157" customWidth="1"/>
    <col min="13575" max="13575" width="10.5703125" style="157" bestFit="1" customWidth="1"/>
    <col min="13576" max="13576" width="9.140625" style="157"/>
    <col min="13577" max="13577" width="11.5703125" style="157" bestFit="1" customWidth="1"/>
    <col min="13578" max="13578" width="9.140625" style="157"/>
    <col min="13579" max="13579" width="11.5703125" style="157" bestFit="1" customWidth="1"/>
    <col min="13580" max="13824" width="9.140625" style="157"/>
    <col min="13825" max="13825" width="12.140625" style="157" customWidth="1"/>
    <col min="13826" max="13826" width="40.42578125" style="157" customWidth="1"/>
    <col min="13827" max="13827" width="11.7109375" style="157" customWidth="1"/>
    <col min="13828" max="13828" width="3.140625" style="157" bestFit="1" customWidth="1"/>
    <col min="13829" max="13829" width="11" style="157" bestFit="1" customWidth="1"/>
    <col min="13830" max="13830" width="34.42578125" style="157" customWidth="1"/>
    <col min="13831" max="13831" width="10.5703125" style="157" bestFit="1" customWidth="1"/>
    <col min="13832" max="13832" width="9.140625" style="157"/>
    <col min="13833" max="13833" width="11.5703125" style="157" bestFit="1" customWidth="1"/>
    <col min="13834" max="13834" width="9.140625" style="157"/>
    <col min="13835" max="13835" width="11.5703125" style="157" bestFit="1" customWidth="1"/>
    <col min="13836" max="14080" width="9.140625" style="157"/>
    <col min="14081" max="14081" width="12.140625" style="157" customWidth="1"/>
    <col min="14082" max="14082" width="40.42578125" style="157" customWidth="1"/>
    <col min="14083" max="14083" width="11.7109375" style="157" customWidth="1"/>
    <col min="14084" max="14084" width="3.140625" style="157" bestFit="1" customWidth="1"/>
    <col min="14085" max="14085" width="11" style="157" bestFit="1" customWidth="1"/>
    <col min="14086" max="14086" width="34.42578125" style="157" customWidth="1"/>
    <col min="14087" max="14087" width="10.5703125" style="157" bestFit="1" customWidth="1"/>
    <col min="14088" max="14088" width="9.140625" style="157"/>
    <col min="14089" max="14089" width="11.5703125" style="157" bestFit="1" customWidth="1"/>
    <col min="14090" max="14090" width="9.140625" style="157"/>
    <col min="14091" max="14091" width="11.5703125" style="157" bestFit="1" customWidth="1"/>
    <col min="14092" max="14336" width="9.140625" style="157"/>
    <col min="14337" max="14337" width="12.140625" style="157" customWidth="1"/>
    <col min="14338" max="14338" width="40.42578125" style="157" customWidth="1"/>
    <col min="14339" max="14339" width="11.7109375" style="157" customWidth="1"/>
    <col min="14340" max="14340" width="3.140625" style="157" bestFit="1" customWidth="1"/>
    <col min="14341" max="14341" width="11" style="157" bestFit="1" customWidth="1"/>
    <col min="14342" max="14342" width="34.42578125" style="157" customWidth="1"/>
    <col min="14343" max="14343" width="10.5703125" style="157" bestFit="1" customWidth="1"/>
    <col min="14344" max="14344" width="9.140625" style="157"/>
    <col min="14345" max="14345" width="11.5703125" style="157" bestFit="1" customWidth="1"/>
    <col min="14346" max="14346" width="9.140625" style="157"/>
    <col min="14347" max="14347" width="11.5703125" style="157" bestFit="1" customWidth="1"/>
    <col min="14348" max="14592" width="9.140625" style="157"/>
    <col min="14593" max="14593" width="12.140625" style="157" customWidth="1"/>
    <col min="14594" max="14594" width="40.42578125" style="157" customWidth="1"/>
    <col min="14595" max="14595" width="11.7109375" style="157" customWidth="1"/>
    <col min="14596" max="14596" width="3.140625" style="157" bestFit="1" customWidth="1"/>
    <col min="14597" max="14597" width="11" style="157" bestFit="1" customWidth="1"/>
    <col min="14598" max="14598" width="34.42578125" style="157" customWidth="1"/>
    <col min="14599" max="14599" width="10.5703125" style="157" bestFit="1" customWidth="1"/>
    <col min="14600" max="14600" width="9.140625" style="157"/>
    <col min="14601" max="14601" width="11.5703125" style="157" bestFit="1" customWidth="1"/>
    <col min="14602" max="14602" width="9.140625" style="157"/>
    <col min="14603" max="14603" width="11.5703125" style="157" bestFit="1" customWidth="1"/>
    <col min="14604" max="14848" width="9.140625" style="157"/>
    <col min="14849" max="14849" width="12.140625" style="157" customWidth="1"/>
    <col min="14850" max="14850" width="40.42578125" style="157" customWidth="1"/>
    <col min="14851" max="14851" width="11.7109375" style="157" customWidth="1"/>
    <col min="14852" max="14852" width="3.140625" style="157" bestFit="1" customWidth="1"/>
    <col min="14853" max="14853" width="11" style="157" bestFit="1" customWidth="1"/>
    <col min="14854" max="14854" width="34.42578125" style="157" customWidth="1"/>
    <col min="14855" max="14855" width="10.5703125" style="157" bestFit="1" customWidth="1"/>
    <col min="14856" max="14856" width="9.140625" style="157"/>
    <col min="14857" max="14857" width="11.5703125" style="157" bestFit="1" customWidth="1"/>
    <col min="14858" max="14858" width="9.140625" style="157"/>
    <col min="14859" max="14859" width="11.5703125" style="157" bestFit="1" customWidth="1"/>
    <col min="14860" max="15104" width="9.140625" style="157"/>
    <col min="15105" max="15105" width="12.140625" style="157" customWidth="1"/>
    <col min="15106" max="15106" width="40.42578125" style="157" customWidth="1"/>
    <col min="15107" max="15107" width="11.7109375" style="157" customWidth="1"/>
    <col min="15108" max="15108" width="3.140625" style="157" bestFit="1" customWidth="1"/>
    <col min="15109" max="15109" width="11" style="157" bestFit="1" customWidth="1"/>
    <col min="15110" max="15110" width="34.42578125" style="157" customWidth="1"/>
    <col min="15111" max="15111" width="10.5703125" style="157" bestFit="1" customWidth="1"/>
    <col min="15112" max="15112" width="9.140625" style="157"/>
    <col min="15113" max="15113" width="11.5703125" style="157" bestFit="1" customWidth="1"/>
    <col min="15114" max="15114" width="9.140625" style="157"/>
    <col min="15115" max="15115" width="11.5703125" style="157" bestFit="1" customWidth="1"/>
    <col min="15116" max="15360" width="9.140625" style="157"/>
    <col min="15361" max="15361" width="12.140625" style="157" customWidth="1"/>
    <col min="15362" max="15362" width="40.42578125" style="157" customWidth="1"/>
    <col min="15363" max="15363" width="11.7109375" style="157" customWidth="1"/>
    <col min="15364" max="15364" width="3.140625" style="157" bestFit="1" customWidth="1"/>
    <col min="15365" max="15365" width="11" style="157" bestFit="1" customWidth="1"/>
    <col min="15366" max="15366" width="34.42578125" style="157" customWidth="1"/>
    <col min="15367" max="15367" width="10.5703125" style="157" bestFit="1" customWidth="1"/>
    <col min="15368" max="15368" width="9.140625" style="157"/>
    <col min="15369" max="15369" width="11.5703125" style="157" bestFit="1" customWidth="1"/>
    <col min="15370" max="15370" width="9.140625" style="157"/>
    <col min="15371" max="15371" width="11.5703125" style="157" bestFit="1" customWidth="1"/>
    <col min="15372" max="15616" width="9.140625" style="157"/>
    <col min="15617" max="15617" width="12.140625" style="157" customWidth="1"/>
    <col min="15618" max="15618" width="40.42578125" style="157" customWidth="1"/>
    <col min="15619" max="15619" width="11.7109375" style="157" customWidth="1"/>
    <col min="15620" max="15620" width="3.140625" style="157" bestFit="1" customWidth="1"/>
    <col min="15621" max="15621" width="11" style="157" bestFit="1" customWidth="1"/>
    <col min="15622" max="15622" width="34.42578125" style="157" customWidth="1"/>
    <col min="15623" max="15623" width="10.5703125" style="157" bestFit="1" customWidth="1"/>
    <col min="15624" max="15624" width="9.140625" style="157"/>
    <col min="15625" max="15625" width="11.5703125" style="157" bestFit="1" customWidth="1"/>
    <col min="15626" max="15626" width="9.140625" style="157"/>
    <col min="15627" max="15627" width="11.5703125" style="157" bestFit="1" customWidth="1"/>
    <col min="15628" max="15872" width="9.140625" style="157"/>
    <col min="15873" max="15873" width="12.140625" style="157" customWidth="1"/>
    <col min="15874" max="15874" width="40.42578125" style="157" customWidth="1"/>
    <col min="15875" max="15875" width="11.7109375" style="157" customWidth="1"/>
    <col min="15876" max="15876" width="3.140625" style="157" bestFit="1" customWidth="1"/>
    <col min="15877" max="15877" width="11" style="157" bestFit="1" customWidth="1"/>
    <col min="15878" max="15878" width="34.42578125" style="157" customWidth="1"/>
    <col min="15879" max="15879" width="10.5703125" style="157" bestFit="1" customWidth="1"/>
    <col min="15880" max="15880" width="9.140625" style="157"/>
    <col min="15881" max="15881" width="11.5703125" style="157" bestFit="1" customWidth="1"/>
    <col min="15882" max="15882" width="9.140625" style="157"/>
    <col min="15883" max="15883" width="11.5703125" style="157" bestFit="1" customWidth="1"/>
    <col min="15884" max="16128" width="9.140625" style="157"/>
    <col min="16129" max="16129" width="12.140625" style="157" customWidth="1"/>
    <col min="16130" max="16130" width="40.42578125" style="157" customWidth="1"/>
    <col min="16131" max="16131" width="11.7109375" style="157" customWidth="1"/>
    <col min="16132" max="16132" width="3.140625" style="157" bestFit="1" customWidth="1"/>
    <col min="16133" max="16133" width="11" style="157" bestFit="1" customWidth="1"/>
    <col min="16134" max="16134" width="34.42578125" style="157" customWidth="1"/>
    <col min="16135" max="16135" width="10.5703125" style="157" bestFit="1" customWidth="1"/>
    <col min="16136" max="16136" width="9.140625" style="157"/>
    <col min="16137" max="16137" width="11.5703125" style="157" bestFit="1" customWidth="1"/>
    <col min="16138" max="16138" width="9.140625" style="157"/>
    <col min="16139" max="16139" width="11.5703125" style="157" bestFit="1" customWidth="1"/>
    <col min="16140" max="16384" width="9.140625" style="157"/>
  </cols>
  <sheetData>
    <row r="1" spans="1:256" ht="15.75" x14ac:dyDescent="0.25">
      <c r="A1" s="394" t="s">
        <v>134</v>
      </c>
      <c r="B1" s="394"/>
      <c r="C1" s="394"/>
      <c r="D1" s="394"/>
      <c r="E1" s="154"/>
      <c r="F1" s="154"/>
      <c r="G1" s="155"/>
      <c r="H1" s="156"/>
      <c r="I1" s="155"/>
      <c r="J1" s="155"/>
      <c r="K1" s="155"/>
      <c r="L1" s="155"/>
      <c r="M1" s="155"/>
      <c r="N1" s="155"/>
      <c r="O1" s="155"/>
      <c r="P1" s="155"/>
      <c r="Q1" s="155"/>
      <c r="R1" s="155"/>
      <c r="S1" s="155"/>
      <c r="T1" s="155"/>
      <c r="U1" s="155"/>
      <c r="V1" s="155"/>
      <c r="W1" s="155"/>
      <c r="X1" s="155"/>
      <c r="Y1" s="155"/>
      <c r="Z1" s="155"/>
      <c r="AA1" s="155"/>
      <c r="AB1" s="155"/>
      <c r="AC1" s="155"/>
      <c r="AD1" s="155"/>
      <c r="AE1" s="155"/>
      <c r="AF1" s="155"/>
      <c r="AG1" s="155"/>
      <c r="AH1" s="155"/>
      <c r="AI1" s="155"/>
      <c r="AJ1" s="155"/>
      <c r="AK1" s="155"/>
      <c r="AL1" s="155"/>
      <c r="AM1" s="155"/>
      <c r="AN1" s="155"/>
      <c r="AO1" s="155"/>
      <c r="AP1" s="155"/>
      <c r="AQ1" s="155"/>
      <c r="AR1" s="155"/>
      <c r="AS1" s="155"/>
      <c r="AT1" s="155"/>
      <c r="AU1" s="155"/>
      <c r="AV1" s="155"/>
      <c r="AW1" s="155"/>
      <c r="AX1" s="155"/>
      <c r="AY1" s="155"/>
      <c r="AZ1" s="155"/>
      <c r="BA1" s="155"/>
      <c r="BB1" s="155"/>
      <c r="BC1" s="155"/>
      <c r="BD1" s="155"/>
      <c r="BE1" s="155"/>
      <c r="BF1" s="155"/>
      <c r="BG1" s="155"/>
      <c r="BH1" s="155"/>
      <c r="BI1" s="155"/>
      <c r="BJ1" s="155"/>
      <c r="BK1" s="155"/>
      <c r="BL1" s="155"/>
      <c r="BM1" s="155"/>
      <c r="BN1" s="155"/>
      <c r="BO1" s="155"/>
      <c r="BP1" s="155"/>
      <c r="BQ1" s="155"/>
      <c r="BR1" s="155"/>
      <c r="BS1" s="155"/>
      <c r="BT1" s="155"/>
      <c r="BU1" s="155"/>
      <c r="BV1" s="155"/>
      <c r="BW1" s="155"/>
      <c r="BX1" s="155"/>
      <c r="BY1" s="155"/>
      <c r="BZ1" s="155"/>
      <c r="CA1" s="155"/>
      <c r="CB1" s="155"/>
      <c r="CC1" s="155"/>
      <c r="CD1" s="155"/>
      <c r="CE1" s="155"/>
      <c r="CF1" s="155"/>
      <c r="CG1" s="155"/>
      <c r="CH1" s="155"/>
      <c r="CI1" s="155"/>
      <c r="CJ1" s="155"/>
      <c r="CK1" s="155"/>
      <c r="CL1" s="155"/>
      <c r="CM1" s="155"/>
      <c r="CN1" s="155"/>
      <c r="CO1" s="155"/>
      <c r="CP1" s="155"/>
      <c r="CQ1" s="155"/>
      <c r="CR1" s="155"/>
      <c r="CS1" s="155"/>
      <c r="CT1" s="155"/>
      <c r="CU1" s="155"/>
      <c r="CV1" s="155"/>
      <c r="CW1" s="155"/>
      <c r="CX1" s="155"/>
      <c r="CY1" s="155"/>
      <c r="CZ1" s="155"/>
      <c r="DA1" s="155"/>
      <c r="DB1" s="155"/>
      <c r="DC1" s="155"/>
      <c r="DD1" s="155"/>
      <c r="DE1" s="155"/>
      <c r="DF1" s="155"/>
      <c r="DG1" s="155"/>
      <c r="DH1" s="155"/>
      <c r="DI1" s="155"/>
      <c r="DJ1" s="155"/>
      <c r="DK1" s="155"/>
      <c r="DL1" s="155"/>
      <c r="DM1" s="155"/>
      <c r="DN1" s="155"/>
      <c r="DO1" s="155"/>
      <c r="DP1" s="155"/>
      <c r="DQ1" s="155"/>
      <c r="DR1" s="155"/>
      <c r="DS1" s="155"/>
      <c r="DT1" s="155"/>
      <c r="DU1" s="155"/>
      <c r="DV1" s="155"/>
      <c r="DW1" s="155"/>
      <c r="DX1" s="155"/>
      <c r="DY1" s="155"/>
      <c r="DZ1" s="155"/>
      <c r="EA1" s="155"/>
      <c r="EB1" s="155"/>
      <c r="EC1" s="155"/>
      <c r="ED1" s="155"/>
      <c r="EE1" s="155"/>
      <c r="EF1" s="155"/>
      <c r="EG1" s="155"/>
      <c r="EH1" s="155"/>
      <c r="EI1" s="155"/>
      <c r="EJ1" s="155"/>
      <c r="EK1" s="155"/>
      <c r="EL1" s="155"/>
      <c r="EM1" s="155"/>
      <c r="EN1" s="155"/>
      <c r="EO1" s="155"/>
      <c r="EP1" s="155"/>
      <c r="EQ1" s="155"/>
      <c r="ER1" s="155"/>
      <c r="ES1" s="155"/>
      <c r="ET1" s="155"/>
      <c r="EU1" s="155"/>
      <c r="EV1" s="155"/>
      <c r="EW1" s="155"/>
      <c r="EX1" s="155"/>
      <c r="EY1" s="155"/>
      <c r="EZ1" s="155"/>
      <c r="FA1" s="155"/>
      <c r="FB1" s="155"/>
      <c r="FC1" s="155"/>
      <c r="FD1" s="155"/>
      <c r="FE1" s="155"/>
      <c r="FF1" s="155"/>
      <c r="FG1" s="155"/>
      <c r="FH1" s="155"/>
      <c r="FI1" s="155"/>
      <c r="FJ1" s="155"/>
      <c r="FK1" s="155"/>
      <c r="FL1" s="155"/>
      <c r="FM1" s="155"/>
      <c r="FN1" s="155"/>
      <c r="FO1" s="155"/>
      <c r="FP1" s="155"/>
      <c r="FQ1" s="155"/>
      <c r="FR1" s="155"/>
      <c r="FS1" s="155"/>
      <c r="FT1" s="155"/>
      <c r="FU1" s="155"/>
      <c r="FV1" s="155"/>
      <c r="FW1" s="155"/>
      <c r="FX1" s="155"/>
      <c r="FY1" s="155"/>
      <c r="FZ1" s="155"/>
      <c r="GA1" s="155"/>
      <c r="GB1" s="155"/>
      <c r="GC1" s="155"/>
      <c r="GD1" s="155"/>
      <c r="GE1" s="155"/>
      <c r="GF1" s="155"/>
      <c r="GG1" s="155"/>
      <c r="GH1" s="155"/>
      <c r="GI1" s="155"/>
      <c r="GJ1" s="155"/>
      <c r="GK1" s="155"/>
      <c r="GL1" s="155"/>
      <c r="GM1" s="155"/>
      <c r="GN1" s="155"/>
      <c r="GO1" s="155"/>
      <c r="GP1" s="155"/>
      <c r="GQ1" s="155"/>
      <c r="GR1" s="155"/>
      <c r="GS1" s="155"/>
      <c r="GT1" s="155"/>
      <c r="GU1" s="155"/>
      <c r="GV1" s="155"/>
      <c r="GW1" s="155"/>
      <c r="GX1" s="155"/>
      <c r="GY1" s="155"/>
      <c r="GZ1" s="155"/>
      <c r="HA1" s="155"/>
      <c r="HB1" s="155"/>
      <c r="HC1" s="155"/>
      <c r="HD1" s="155"/>
      <c r="HE1" s="155"/>
      <c r="HF1" s="155"/>
      <c r="HG1" s="155"/>
      <c r="HH1" s="155"/>
      <c r="HI1" s="155"/>
      <c r="HJ1" s="155"/>
      <c r="HK1" s="155"/>
      <c r="HL1" s="155"/>
      <c r="HM1" s="155"/>
      <c r="HN1" s="155"/>
      <c r="HO1" s="155"/>
      <c r="HP1" s="155"/>
      <c r="HQ1" s="155"/>
      <c r="HR1" s="155"/>
      <c r="HS1" s="155"/>
      <c r="HT1" s="155"/>
      <c r="HU1" s="155"/>
      <c r="HV1" s="155"/>
      <c r="HW1" s="155"/>
      <c r="HX1" s="155"/>
      <c r="HY1" s="155"/>
      <c r="HZ1" s="155"/>
      <c r="IA1" s="155"/>
      <c r="IB1" s="155"/>
      <c r="IC1" s="155"/>
      <c r="ID1" s="155"/>
      <c r="IE1" s="155"/>
      <c r="IF1" s="155"/>
      <c r="IG1" s="155"/>
      <c r="IH1" s="155"/>
      <c r="II1" s="155"/>
      <c r="IJ1" s="155"/>
      <c r="IK1" s="155"/>
      <c r="IL1" s="155"/>
      <c r="IM1" s="155"/>
      <c r="IN1" s="155"/>
      <c r="IO1" s="155"/>
      <c r="IP1" s="155"/>
      <c r="IQ1" s="155"/>
      <c r="IR1" s="155"/>
      <c r="IS1" s="155"/>
      <c r="IT1" s="155"/>
      <c r="IU1" s="155"/>
      <c r="IV1" s="155"/>
    </row>
    <row r="2" spans="1:256" x14ac:dyDescent="0.2">
      <c r="A2" s="158"/>
      <c r="B2" s="158"/>
      <c r="C2" s="158"/>
      <c r="D2" s="158"/>
      <c r="E2" s="158"/>
      <c r="F2" s="158"/>
      <c r="G2" s="159"/>
      <c r="H2" s="160"/>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159"/>
      <c r="BK2" s="159"/>
      <c r="BL2" s="159"/>
      <c r="BM2" s="159"/>
      <c r="BN2" s="159"/>
      <c r="BO2" s="159"/>
      <c r="BP2" s="159"/>
      <c r="BQ2" s="159"/>
      <c r="BR2" s="159"/>
      <c r="BS2" s="159"/>
      <c r="BT2" s="159"/>
      <c r="BU2" s="159"/>
      <c r="BV2" s="159"/>
      <c r="BW2" s="159"/>
      <c r="BX2" s="159"/>
      <c r="BY2" s="159"/>
      <c r="BZ2" s="159"/>
      <c r="CA2" s="159"/>
      <c r="CB2" s="159"/>
      <c r="CC2" s="159"/>
      <c r="CD2" s="159"/>
      <c r="CE2" s="159"/>
      <c r="CF2" s="159"/>
      <c r="CG2" s="159"/>
      <c r="CH2" s="159"/>
      <c r="CI2" s="159"/>
      <c r="CJ2" s="159"/>
      <c r="CK2" s="159"/>
      <c r="CL2" s="159"/>
      <c r="CM2" s="159"/>
      <c r="CN2" s="159"/>
      <c r="CO2" s="159"/>
      <c r="CP2" s="159"/>
      <c r="CQ2" s="159"/>
      <c r="CR2" s="159"/>
      <c r="CS2" s="159"/>
      <c r="CT2" s="159"/>
      <c r="CU2" s="159"/>
      <c r="CV2" s="159"/>
      <c r="CW2" s="159"/>
      <c r="CX2" s="159"/>
      <c r="CY2" s="159"/>
      <c r="CZ2" s="159"/>
      <c r="DA2" s="159"/>
      <c r="DB2" s="159"/>
      <c r="DC2" s="159"/>
      <c r="DD2" s="159"/>
      <c r="DE2" s="159"/>
      <c r="DF2" s="159"/>
      <c r="DG2" s="159"/>
      <c r="DH2" s="159"/>
      <c r="DI2" s="159"/>
      <c r="DJ2" s="159"/>
      <c r="DK2" s="159"/>
      <c r="DL2" s="159"/>
      <c r="DM2" s="159"/>
      <c r="DN2" s="159"/>
      <c r="DO2" s="159"/>
      <c r="DP2" s="159"/>
      <c r="DQ2" s="159"/>
      <c r="DR2" s="159"/>
      <c r="DS2" s="159"/>
      <c r="DT2" s="159"/>
      <c r="DU2" s="159"/>
      <c r="DV2" s="159"/>
      <c r="DW2" s="159"/>
      <c r="DX2" s="159"/>
      <c r="DY2" s="159"/>
      <c r="DZ2" s="159"/>
      <c r="EA2" s="159"/>
      <c r="EB2" s="159"/>
      <c r="EC2" s="159"/>
      <c r="ED2" s="159"/>
      <c r="EE2" s="159"/>
      <c r="EF2" s="159"/>
      <c r="EG2" s="159"/>
      <c r="EH2" s="159"/>
      <c r="EI2" s="159"/>
      <c r="EJ2" s="159"/>
      <c r="EK2" s="159"/>
      <c r="EL2" s="159"/>
      <c r="EM2" s="159"/>
      <c r="EN2" s="159"/>
      <c r="EO2" s="159"/>
      <c r="EP2" s="159"/>
      <c r="EQ2" s="159"/>
      <c r="ER2" s="159"/>
      <c r="ES2" s="159"/>
      <c r="ET2" s="159"/>
      <c r="EU2" s="159"/>
      <c r="EV2" s="159"/>
      <c r="EW2" s="159"/>
      <c r="EX2" s="159"/>
      <c r="EY2" s="159"/>
      <c r="EZ2" s="159"/>
      <c r="FA2" s="159"/>
      <c r="FB2" s="159"/>
      <c r="FC2" s="159"/>
      <c r="FD2" s="159"/>
      <c r="FE2" s="159"/>
      <c r="FF2" s="159"/>
      <c r="FG2" s="159"/>
      <c r="FH2" s="159"/>
      <c r="FI2" s="159"/>
      <c r="FJ2" s="159"/>
      <c r="FK2" s="159"/>
      <c r="FL2" s="159"/>
      <c r="FM2" s="159"/>
      <c r="FN2" s="159"/>
      <c r="FO2" s="159"/>
      <c r="FP2" s="159"/>
      <c r="FQ2" s="159"/>
      <c r="FR2" s="159"/>
      <c r="FS2" s="159"/>
      <c r="FT2" s="159"/>
      <c r="FU2" s="159"/>
      <c r="FV2" s="159"/>
      <c r="FW2" s="159"/>
      <c r="FX2" s="159"/>
      <c r="FY2" s="159"/>
      <c r="FZ2" s="159"/>
      <c r="GA2" s="159"/>
      <c r="GB2" s="159"/>
      <c r="GC2" s="159"/>
      <c r="GD2" s="159"/>
      <c r="GE2" s="159"/>
      <c r="GF2" s="159"/>
      <c r="GG2" s="159"/>
      <c r="GH2" s="159"/>
      <c r="GI2" s="159"/>
      <c r="GJ2" s="159"/>
      <c r="GK2" s="159"/>
      <c r="GL2" s="159"/>
      <c r="GM2" s="159"/>
      <c r="GN2" s="159"/>
      <c r="GO2" s="159"/>
      <c r="GP2" s="159"/>
      <c r="GQ2" s="159"/>
      <c r="GR2" s="159"/>
      <c r="GS2" s="159"/>
      <c r="GT2" s="159"/>
      <c r="GU2" s="159"/>
      <c r="GV2" s="159"/>
      <c r="GW2" s="159"/>
      <c r="GX2" s="159"/>
      <c r="GY2" s="159"/>
      <c r="GZ2" s="159"/>
      <c r="HA2" s="159"/>
      <c r="HB2" s="159"/>
      <c r="HC2" s="159"/>
      <c r="HD2" s="159"/>
      <c r="HE2" s="159"/>
      <c r="HF2" s="159"/>
      <c r="HG2" s="159"/>
      <c r="HH2" s="159"/>
      <c r="HI2" s="159"/>
      <c r="HJ2" s="159"/>
      <c r="HK2" s="159"/>
      <c r="HL2" s="159"/>
      <c r="HM2" s="159"/>
      <c r="HN2" s="159"/>
      <c r="HO2" s="159"/>
      <c r="HP2" s="159"/>
      <c r="HQ2" s="159"/>
      <c r="HR2" s="159"/>
      <c r="HS2" s="159"/>
      <c r="HT2" s="159"/>
      <c r="HU2" s="159"/>
      <c r="HV2" s="159"/>
      <c r="HW2" s="159"/>
      <c r="HX2" s="159"/>
      <c r="HY2" s="159"/>
      <c r="HZ2" s="159"/>
      <c r="IA2" s="159"/>
      <c r="IB2" s="159"/>
      <c r="IC2" s="159"/>
      <c r="ID2" s="159"/>
      <c r="IE2" s="159"/>
      <c r="IF2" s="159"/>
      <c r="IG2" s="159"/>
      <c r="IH2" s="159"/>
      <c r="II2" s="159"/>
      <c r="IJ2" s="159"/>
      <c r="IK2" s="159"/>
      <c r="IL2" s="159"/>
      <c r="IM2" s="159"/>
      <c r="IN2" s="159"/>
      <c r="IO2" s="159"/>
      <c r="IP2" s="159"/>
      <c r="IQ2" s="159"/>
      <c r="IR2" s="159"/>
      <c r="IS2" s="159"/>
      <c r="IT2" s="159"/>
      <c r="IU2" s="159"/>
      <c r="IV2" s="159"/>
    </row>
    <row r="3" spans="1:256" x14ac:dyDescent="0.2">
      <c r="A3" s="161" t="s">
        <v>168</v>
      </c>
      <c r="B3" s="395" t="s">
        <v>178</v>
      </c>
      <c r="C3" s="395"/>
      <c r="D3" s="395"/>
      <c r="E3" s="158"/>
      <c r="F3" s="162"/>
      <c r="G3" s="162"/>
      <c r="H3" s="162"/>
      <c r="I3" s="162"/>
      <c r="J3" s="162"/>
      <c r="K3" s="162"/>
      <c r="L3" s="162"/>
      <c r="M3" s="162"/>
      <c r="N3" s="162"/>
      <c r="O3" s="162"/>
      <c r="P3" s="162"/>
      <c r="Q3" s="162"/>
      <c r="R3" s="162"/>
      <c r="S3" s="162"/>
      <c r="T3" s="162"/>
      <c r="U3" s="162"/>
      <c r="V3" s="162"/>
      <c r="W3" s="162"/>
      <c r="X3" s="162"/>
      <c r="Y3" s="162"/>
      <c r="Z3" s="162"/>
      <c r="AA3" s="162"/>
      <c r="AB3" s="162"/>
      <c r="AC3" s="162"/>
      <c r="AD3" s="162"/>
      <c r="AE3" s="162"/>
      <c r="AF3" s="162"/>
      <c r="AG3" s="162"/>
      <c r="AH3" s="162"/>
      <c r="AI3" s="162"/>
      <c r="AJ3" s="162"/>
      <c r="AK3" s="162"/>
      <c r="AL3" s="162"/>
      <c r="AM3" s="162"/>
      <c r="AN3" s="162"/>
      <c r="AO3" s="162"/>
      <c r="AP3" s="162"/>
      <c r="AQ3" s="162"/>
      <c r="AR3" s="162"/>
      <c r="AS3" s="162"/>
      <c r="AT3" s="162"/>
      <c r="AU3" s="162"/>
      <c r="AV3" s="162"/>
      <c r="AW3" s="162"/>
      <c r="AX3" s="162"/>
      <c r="AY3" s="162"/>
      <c r="AZ3" s="162"/>
      <c r="BA3" s="162"/>
      <c r="BB3" s="162"/>
      <c r="BC3" s="162"/>
      <c r="BD3" s="162"/>
      <c r="BE3" s="162"/>
      <c r="BF3" s="162"/>
      <c r="BG3" s="162"/>
      <c r="BH3" s="162"/>
      <c r="BI3" s="162"/>
      <c r="BJ3" s="162"/>
      <c r="BK3" s="162"/>
      <c r="BL3" s="162"/>
      <c r="BM3" s="162"/>
      <c r="BN3" s="162"/>
      <c r="BO3" s="162"/>
      <c r="BP3" s="162"/>
      <c r="BQ3" s="162"/>
      <c r="BR3" s="162"/>
      <c r="BS3" s="162"/>
      <c r="BT3" s="162"/>
      <c r="BU3" s="162"/>
      <c r="BV3" s="162"/>
      <c r="BW3" s="162"/>
      <c r="BX3" s="162"/>
      <c r="BY3" s="162"/>
      <c r="BZ3" s="162"/>
      <c r="CA3" s="162"/>
      <c r="CB3" s="162"/>
      <c r="CC3" s="162"/>
      <c r="CD3" s="162"/>
      <c r="CE3" s="162"/>
      <c r="CF3" s="162"/>
      <c r="CG3" s="162"/>
      <c r="CH3" s="162"/>
      <c r="CI3" s="162"/>
      <c r="CJ3" s="162"/>
      <c r="CK3" s="162"/>
      <c r="CL3" s="162"/>
      <c r="CM3" s="162"/>
      <c r="CN3" s="162"/>
      <c r="CO3" s="162"/>
      <c r="CP3" s="162"/>
      <c r="CQ3" s="162"/>
      <c r="CR3" s="162"/>
      <c r="CS3" s="162"/>
      <c r="CT3" s="162"/>
      <c r="CU3" s="162"/>
      <c r="CV3" s="162"/>
      <c r="CW3" s="162"/>
      <c r="CX3" s="162"/>
      <c r="CY3" s="162"/>
      <c r="CZ3" s="162"/>
      <c r="DA3" s="162"/>
      <c r="DB3" s="162"/>
      <c r="DC3" s="162"/>
      <c r="DD3" s="162"/>
      <c r="DE3" s="162"/>
      <c r="DF3" s="162"/>
      <c r="DG3" s="162"/>
      <c r="DH3" s="162"/>
      <c r="DI3" s="162"/>
      <c r="DJ3" s="162"/>
      <c r="DK3" s="162"/>
      <c r="DL3" s="162"/>
      <c r="DM3" s="162"/>
      <c r="DN3" s="162"/>
      <c r="DO3" s="162"/>
      <c r="DP3" s="162"/>
      <c r="DQ3" s="162"/>
      <c r="DR3" s="162"/>
      <c r="DS3" s="162"/>
      <c r="DT3" s="162"/>
      <c r="DU3" s="162"/>
      <c r="DV3" s="162"/>
      <c r="DW3" s="162"/>
      <c r="DX3" s="162"/>
      <c r="DY3" s="162"/>
      <c r="DZ3" s="162"/>
      <c r="EA3" s="162"/>
      <c r="EB3" s="162"/>
      <c r="EC3" s="162"/>
      <c r="ED3" s="162"/>
      <c r="EE3" s="162"/>
      <c r="EF3" s="162"/>
      <c r="EG3" s="162"/>
      <c r="EH3" s="162"/>
      <c r="EI3" s="162"/>
      <c r="EJ3" s="162"/>
      <c r="EK3" s="162"/>
      <c r="EL3" s="162"/>
      <c r="EM3" s="162"/>
      <c r="EN3" s="162"/>
      <c r="EO3" s="162"/>
      <c r="EP3" s="162"/>
      <c r="EQ3" s="162"/>
      <c r="ER3" s="162"/>
      <c r="ES3" s="162"/>
      <c r="ET3" s="162"/>
      <c r="EU3" s="162"/>
      <c r="EV3" s="162"/>
      <c r="EW3" s="162"/>
      <c r="EX3" s="162"/>
      <c r="EY3" s="162"/>
      <c r="EZ3" s="162"/>
      <c r="FA3" s="162"/>
      <c r="FB3" s="162"/>
      <c r="FC3" s="162"/>
      <c r="FD3" s="162"/>
      <c r="FE3" s="162"/>
      <c r="FF3" s="162"/>
      <c r="FG3" s="162"/>
      <c r="FH3" s="162"/>
      <c r="FI3" s="162"/>
      <c r="FJ3" s="162"/>
      <c r="FK3" s="162"/>
      <c r="FL3" s="162"/>
      <c r="FM3" s="162"/>
      <c r="FN3" s="162"/>
      <c r="FO3" s="162"/>
      <c r="FP3" s="162"/>
      <c r="FQ3" s="162"/>
      <c r="FR3" s="162"/>
      <c r="FS3" s="162"/>
      <c r="FT3" s="162"/>
      <c r="FU3" s="162"/>
      <c r="FV3" s="162"/>
      <c r="FW3" s="162"/>
      <c r="FX3" s="162"/>
      <c r="FY3" s="162"/>
      <c r="FZ3" s="162"/>
      <c r="GA3" s="162"/>
      <c r="GB3" s="162"/>
      <c r="GC3" s="162"/>
      <c r="GD3" s="162"/>
      <c r="GE3" s="162"/>
      <c r="GF3" s="162"/>
      <c r="GG3" s="162"/>
      <c r="GH3" s="162"/>
      <c r="GI3" s="162"/>
      <c r="GJ3" s="162"/>
      <c r="GK3" s="162"/>
      <c r="GL3" s="162"/>
      <c r="GM3" s="162"/>
      <c r="GN3" s="162"/>
      <c r="GO3" s="162"/>
      <c r="GP3" s="162"/>
      <c r="GQ3" s="162"/>
      <c r="GR3" s="162"/>
      <c r="GS3" s="162"/>
      <c r="GT3" s="162"/>
      <c r="GU3" s="162"/>
      <c r="GV3" s="162"/>
      <c r="GW3" s="162"/>
      <c r="GX3" s="162"/>
      <c r="GY3" s="162"/>
      <c r="GZ3" s="162"/>
      <c r="HA3" s="162"/>
      <c r="HB3" s="162"/>
      <c r="HC3" s="162"/>
      <c r="HD3" s="162"/>
      <c r="HE3" s="162"/>
      <c r="HF3" s="162"/>
      <c r="HG3" s="162"/>
      <c r="HH3" s="162"/>
      <c r="HI3" s="162"/>
      <c r="HJ3" s="162"/>
      <c r="HK3" s="162"/>
      <c r="HL3" s="162"/>
      <c r="HM3" s="162"/>
      <c r="HN3" s="162"/>
      <c r="HO3" s="162"/>
      <c r="HP3" s="162"/>
      <c r="HQ3" s="162"/>
      <c r="HR3" s="162"/>
      <c r="HS3" s="162"/>
      <c r="HT3" s="162"/>
      <c r="HU3" s="162"/>
      <c r="HV3" s="162"/>
      <c r="HW3" s="162"/>
      <c r="HX3" s="162"/>
      <c r="HY3" s="162"/>
      <c r="HZ3" s="162"/>
      <c r="IA3" s="162"/>
      <c r="IB3" s="162"/>
      <c r="IC3" s="162"/>
      <c r="ID3" s="162"/>
      <c r="IE3" s="162"/>
      <c r="IF3" s="162"/>
      <c r="IG3" s="162"/>
      <c r="IH3" s="162"/>
      <c r="II3" s="162"/>
      <c r="IJ3" s="162"/>
      <c r="IK3" s="162"/>
      <c r="IL3" s="162"/>
      <c r="IM3" s="162"/>
      <c r="IN3" s="162"/>
      <c r="IO3" s="162"/>
      <c r="IP3" s="162"/>
      <c r="IQ3" s="162"/>
      <c r="IR3" s="162"/>
      <c r="IS3" s="162"/>
      <c r="IT3" s="162"/>
      <c r="IU3" s="162"/>
      <c r="IV3" s="162"/>
    </row>
    <row r="4" spans="1:256" x14ac:dyDescent="0.2">
      <c r="A4" s="161" t="s">
        <v>9</v>
      </c>
      <c r="B4" s="396" t="str">
        <f>Planilha!B4</f>
        <v>CAMPO E ALAMBRADO</v>
      </c>
      <c r="C4" s="396"/>
      <c r="D4" s="396"/>
      <c r="E4" s="158"/>
      <c r="F4" s="162"/>
      <c r="G4" s="162"/>
      <c r="H4" s="162"/>
      <c r="I4" s="162"/>
      <c r="J4" s="162"/>
      <c r="K4" s="162"/>
      <c r="L4" s="162"/>
      <c r="M4" s="162"/>
      <c r="N4" s="162"/>
      <c r="O4" s="162"/>
      <c r="P4" s="162"/>
      <c r="Q4" s="162"/>
      <c r="R4" s="162"/>
      <c r="S4" s="162"/>
      <c r="T4" s="162"/>
      <c r="U4" s="162"/>
      <c r="V4" s="162"/>
      <c r="W4" s="162"/>
      <c r="X4" s="162"/>
      <c r="Y4" s="162"/>
      <c r="Z4" s="162"/>
      <c r="AA4" s="162"/>
      <c r="AB4" s="162"/>
      <c r="AC4" s="162"/>
      <c r="AD4" s="162"/>
      <c r="AE4" s="162"/>
      <c r="AF4" s="162"/>
      <c r="AG4" s="162"/>
      <c r="AH4" s="162"/>
      <c r="AI4" s="162"/>
      <c r="AJ4" s="162"/>
      <c r="AK4" s="162"/>
      <c r="AL4" s="162"/>
      <c r="AM4" s="162"/>
      <c r="AN4" s="162"/>
      <c r="AO4" s="162"/>
      <c r="AP4" s="162"/>
      <c r="AQ4" s="162"/>
      <c r="AR4" s="162"/>
      <c r="AS4" s="162"/>
      <c r="AT4" s="162"/>
      <c r="AU4" s="162"/>
      <c r="AV4" s="162"/>
      <c r="AW4" s="162"/>
      <c r="AX4" s="162"/>
      <c r="AY4" s="162"/>
      <c r="AZ4" s="162"/>
      <c r="BA4" s="162"/>
      <c r="BB4" s="162"/>
      <c r="BC4" s="162"/>
      <c r="BD4" s="162"/>
      <c r="BE4" s="162"/>
      <c r="BF4" s="162"/>
      <c r="BG4" s="162"/>
      <c r="BH4" s="162"/>
      <c r="BI4" s="162"/>
      <c r="BJ4" s="162"/>
      <c r="BK4" s="162"/>
      <c r="BL4" s="162"/>
      <c r="BM4" s="162"/>
      <c r="BN4" s="162"/>
      <c r="BO4" s="162"/>
      <c r="BP4" s="162"/>
      <c r="BQ4" s="162"/>
      <c r="BR4" s="162"/>
      <c r="BS4" s="162"/>
      <c r="BT4" s="162"/>
      <c r="BU4" s="162"/>
      <c r="BV4" s="162"/>
      <c r="BW4" s="162"/>
      <c r="BX4" s="162"/>
      <c r="BY4" s="162"/>
      <c r="BZ4" s="162"/>
      <c r="CA4" s="162"/>
      <c r="CB4" s="162"/>
      <c r="CC4" s="162"/>
      <c r="CD4" s="162"/>
      <c r="CE4" s="162"/>
      <c r="CF4" s="162"/>
      <c r="CG4" s="162"/>
      <c r="CH4" s="162"/>
      <c r="CI4" s="162"/>
      <c r="CJ4" s="162"/>
      <c r="CK4" s="162"/>
      <c r="CL4" s="162"/>
      <c r="CM4" s="162"/>
      <c r="CN4" s="162"/>
      <c r="CO4" s="162"/>
      <c r="CP4" s="162"/>
      <c r="CQ4" s="162"/>
      <c r="CR4" s="162"/>
      <c r="CS4" s="162"/>
      <c r="CT4" s="162"/>
      <c r="CU4" s="162"/>
      <c r="CV4" s="162"/>
      <c r="CW4" s="162"/>
      <c r="CX4" s="162"/>
      <c r="CY4" s="162"/>
      <c r="CZ4" s="162"/>
      <c r="DA4" s="162"/>
      <c r="DB4" s="162"/>
      <c r="DC4" s="162"/>
      <c r="DD4" s="162"/>
      <c r="DE4" s="162"/>
      <c r="DF4" s="162"/>
      <c r="DG4" s="162"/>
      <c r="DH4" s="162"/>
      <c r="DI4" s="162"/>
      <c r="DJ4" s="162"/>
      <c r="DK4" s="162"/>
      <c r="DL4" s="162"/>
      <c r="DM4" s="162"/>
      <c r="DN4" s="162"/>
      <c r="DO4" s="162"/>
      <c r="DP4" s="162"/>
      <c r="DQ4" s="162"/>
      <c r="DR4" s="162"/>
      <c r="DS4" s="162"/>
      <c r="DT4" s="162"/>
      <c r="DU4" s="162"/>
      <c r="DV4" s="162"/>
      <c r="DW4" s="162"/>
      <c r="DX4" s="162"/>
      <c r="DY4" s="162"/>
      <c r="DZ4" s="162"/>
      <c r="EA4" s="162"/>
      <c r="EB4" s="162"/>
      <c r="EC4" s="162"/>
      <c r="ED4" s="162"/>
      <c r="EE4" s="162"/>
      <c r="EF4" s="162"/>
      <c r="EG4" s="162"/>
      <c r="EH4" s="162"/>
      <c r="EI4" s="162"/>
      <c r="EJ4" s="162"/>
      <c r="EK4" s="162"/>
      <c r="EL4" s="162"/>
      <c r="EM4" s="162"/>
      <c r="EN4" s="162"/>
      <c r="EO4" s="162"/>
      <c r="EP4" s="162"/>
      <c r="EQ4" s="162"/>
      <c r="ER4" s="162"/>
      <c r="ES4" s="162"/>
      <c r="ET4" s="162"/>
      <c r="EU4" s="162"/>
      <c r="EV4" s="162"/>
      <c r="EW4" s="162"/>
      <c r="EX4" s="162"/>
      <c r="EY4" s="162"/>
      <c r="EZ4" s="162"/>
      <c r="FA4" s="162"/>
      <c r="FB4" s="162"/>
      <c r="FC4" s="162"/>
      <c r="FD4" s="162"/>
      <c r="FE4" s="162"/>
      <c r="FF4" s="162"/>
      <c r="FG4" s="162"/>
      <c r="FH4" s="162"/>
      <c r="FI4" s="162"/>
      <c r="FJ4" s="162"/>
      <c r="FK4" s="162"/>
      <c r="FL4" s="162"/>
      <c r="FM4" s="162"/>
      <c r="FN4" s="162"/>
      <c r="FO4" s="162"/>
      <c r="FP4" s="162"/>
      <c r="FQ4" s="162"/>
      <c r="FR4" s="162"/>
      <c r="FS4" s="162"/>
      <c r="FT4" s="162"/>
      <c r="FU4" s="162"/>
      <c r="FV4" s="162"/>
      <c r="FW4" s="162"/>
      <c r="FX4" s="162"/>
      <c r="FY4" s="162"/>
      <c r="FZ4" s="162"/>
      <c r="GA4" s="162"/>
      <c r="GB4" s="162"/>
      <c r="GC4" s="162"/>
      <c r="GD4" s="162"/>
      <c r="GE4" s="162"/>
      <c r="GF4" s="162"/>
      <c r="GG4" s="162"/>
      <c r="GH4" s="162"/>
      <c r="GI4" s="162"/>
      <c r="GJ4" s="162"/>
      <c r="GK4" s="162"/>
      <c r="GL4" s="162"/>
      <c r="GM4" s="162"/>
      <c r="GN4" s="162"/>
      <c r="GO4" s="162"/>
      <c r="GP4" s="162"/>
      <c r="GQ4" s="162"/>
      <c r="GR4" s="162"/>
      <c r="GS4" s="162"/>
      <c r="GT4" s="162"/>
      <c r="GU4" s="162"/>
      <c r="GV4" s="162"/>
      <c r="GW4" s="162"/>
      <c r="GX4" s="162"/>
      <c r="GY4" s="162"/>
      <c r="GZ4" s="162"/>
      <c r="HA4" s="162"/>
      <c r="HB4" s="162"/>
      <c r="HC4" s="162"/>
      <c r="HD4" s="162"/>
      <c r="HE4" s="162"/>
      <c r="HF4" s="162"/>
      <c r="HG4" s="162"/>
      <c r="HH4" s="162"/>
      <c r="HI4" s="162"/>
      <c r="HJ4" s="162"/>
      <c r="HK4" s="162"/>
      <c r="HL4" s="162"/>
      <c r="HM4" s="162"/>
      <c r="HN4" s="162"/>
      <c r="HO4" s="162"/>
      <c r="HP4" s="162"/>
      <c r="HQ4" s="162"/>
      <c r="HR4" s="162"/>
      <c r="HS4" s="162"/>
      <c r="HT4" s="162"/>
      <c r="HU4" s="162"/>
      <c r="HV4" s="162"/>
      <c r="HW4" s="162"/>
      <c r="HX4" s="162"/>
      <c r="HY4" s="162"/>
      <c r="HZ4" s="162"/>
      <c r="IA4" s="162"/>
      <c r="IB4" s="162"/>
      <c r="IC4" s="162"/>
      <c r="ID4" s="162"/>
      <c r="IE4" s="162"/>
      <c r="IF4" s="162"/>
      <c r="IG4" s="162"/>
      <c r="IH4" s="162"/>
      <c r="II4" s="162"/>
      <c r="IJ4" s="162"/>
      <c r="IK4" s="162"/>
      <c r="IL4" s="162"/>
      <c r="IM4" s="162"/>
      <c r="IN4" s="162"/>
      <c r="IO4" s="162"/>
      <c r="IP4" s="162"/>
      <c r="IQ4" s="162"/>
      <c r="IR4" s="162"/>
      <c r="IS4" s="162"/>
      <c r="IT4" s="162"/>
      <c r="IU4" s="162"/>
      <c r="IV4" s="162"/>
    </row>
    <row r="5" spans="1:256" x14ac:dyDescent="0.2">
      <c r="A5" s="161" t="s">
        <v>135</v>
      </c>
      <c r="B5" s="163"/>
      <c r="C5" s="164"/>
      <c r="D5" s="164"/>
      <c r="E5" s="158"/>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c r="BC5" s="162"/>
      <c r="BD5" s="162"/>
      <c r="BE5" s="162"/>
      <c r="BF5" s="162"/>
      <c r="BG5" s="162"/>
      <c r="BH5" s="162"/>
      <c r="BI5" s="162"/>
      <c r="BJ5" s="162"/>
      <c r="BK5" s="162"/>
      <c r="BL5" s="162"/>
      <c r="BM5" s="162"/>
      <c r="BN5" s="162"/>
      <c r="BO5" s="162"/>
      <c r="BP5" s="162"/>
      <c r="BQ5" s="162"/>
      <c r="BR5" s="162"/>
      <c r="BS5" s="162"/>
      <c r="BT5" s="162"/>
      <c r="BU5" s="162"/>
      <c r="BV5" s="162"/>
      <c r="BW5" s="162"/>
      <c r="BX5" s="162"/>
      <c r="BY5" s="162"/>
      <c r="BZ5" s="162"/>
      <c r="CA5" s="162"/>
      <c r="CB5" s="162"/>
      <c r="CC5" s="162"/>
      <c r="CD5" s="162"/>
      <c r="CE5" s="162"/>
      <c r="CF5" s="162"/>
      <c r="CG5" s="162"/>
      <c r="CH5" s="162"/>
      <c r="CI5" s="162"/>
      <c r="CJ5" s="162"/>
      <c r="CK5" s="162"/>
      <c r="CL5" s="162"/>
      <c r="CM5" s="162"/>
      <c r="CN5" s="162"/>
      <c r="CO5" s="162"/>
      <c r="CP5" s="162"/>
      <c r="CQ5" s="162"/>
      <c r="CR5" s="162"/>
      <c r="CS5" s="162"/>
      <c r="CT5" s="162"/>
      <c r="CU5" s="162"/>
      <c r="CV5" s="162"/>
      <c r="CW5" s="162"/>
      <c r="CX5" s="162"/>
      <c r="CY5" s="162"/>
      <c r="CZ5" s="162"/>
      <c r="DA5" s="162"/>
      <c r="DB5" s="162"/>
      <c r="DC5" s="162"/>
      <c r="DD5" s="162"/>
      <c r="DE5" s="162"/>
      <c r="DF5" s="162"/>
      <c r="DG5" s="162"/>
      <c r="DH5" s="162"/>
      <c r="DI5" s="162"/>
      <c r="DJ5" s="162"/>
      <c r="DK5" s="162"/>
      <c r="DL5" s="162"/>
      <c r="DM5" s="162"/>
      <c r="DN5" s="162"/>
      <c r="DO5" s="162"/>
      <c r="DP5" s="162"/>
      <c r="DQ5" s="162"/>
      <c r="DR5" s="162"/>
      <c r="DS5" s="162"/>
      <c r="DT5" s="162"/>
      <c r="DU5" s="162"/>
      <c r="DV5" s="162"/>
      <c r="DW5" s="162"/>
      <c r="DX5" s="162"/>
      <c r="DY5" s="162"/>
      <c r="DZ5" s="162"/>
      <c r="EA5" s="162"/>
      <c r="EB5" s="162"/>
      <c r="EC5" s="162"/>
      <c r="ED5" s="162"/>
      <c r="EE5" s="162"/>
      <c r="EF5" s="162"/>
      <c r="EG5" s="162"/>
      <c r="EH5" s="162"/>
      <c r="EI5" s="162"/>
      <c r="EJ5" s="162"/>
      <c r="EK5" s="162"/>
      <c r="EL5" s="162"/>
      <c r="EM5" s="162"/>
      <c r="EN5" s="162"/>
      <c r="EO5" s="162"/>
      <c r="EP5" s="162"/>
      <c r="EQ5" s="162"/>
      <c r="ER5" s="162"/>
      <c r="ES5" s="162"/>
      <c r="ET5" s="162"/>
      <c r="EU5" s="162"/>
      <c r="EV5" s="162"/>
      <c r="EW5" s="162"/>
      <c r="EX5" s="162"/>
      <c r="EY5" s="162"/>
      <c r="EZ5" s="162"/>
      <c r="FA5" s="162"/>
      <c r="FB5" s="162"/>
      <c r="FC5" s="162"/>
      <c r="FD5" s="162"/>
      <c r="FE5" s="162"/>
      <c r="FF5" s="162"/>
      <c r="FG5" s="162"/>
      <c r="FH5" s="162"/>
      <c r="FI5" s="162"/>
      <c r="FJ5" s="162"/>
      <c r="FK5" s="162"/>
      <c r="FL5" s="162"/>
      <c r="FM5" s="162"/>
      <c r="FN5" s="162"/>
      <c r="FO5" s="162"/>
      <c r="FP5" s="162"/>
      <c r="FQ5" s="162"/>
      <c r="FR5" s="162"/>
      <c r="FS5" s="162"/>
      <c r="FT5" s="162"/>
      <c r="FU5" s="162"/>
      <c r="FV5" s="162"/>
      <c r="FW5" s="162"/>
      <c r="FX5" s="162"/>
      <c r="FY5" s="162"/>
      <c r="FZ5" s="162"/>
      <c r="GA5" s="162"/>
      <c r="GB5" s="162"/>
      <c r="GC5" s="162"/>
      <c r="GD5" s="162"/>
      <c r="GE5" s="162"/>
      <c r="GF5" s="162"/>
      <c r="GG5" s="162"/>
      <c r="GH5" s="162"/>
      <c r="GI5" s="162"/>
      <c r="GJ5" s="162"/>
      <c r="GK5" s="162"/>
      <c r="GL5" s="162"/>
      <c r="GM5" s="162"/>
      <c r="GN5" s="162"/>
      <c r="GO5" s="162"/>
      <c r="GP5" s="162"/>
      <c r="GQ5" s="162"/>
      <c r="GR5" s="162"/>
      <c r="GS5" s="162"/>
      <c r="GT5" s="162"/>
      <c r="GU5" s="162"/>
      <c r="GV5" s="162"/>
      <c r="GW5" s="162"/>
      <c r="GX5" s="162"/>
      <c r="GY5" s="162"/>
      <c r="GZ5" s="162"/>
      <c r="HA5" s="162"/>
      <c r="HB5" s="162"/>
      <c r="HC5" s="162"/>
      <c r="HD5" s="162"/>
      <c r="HE5" s="162"/>
      <c r="HF5" s="162"/>
      <c r="HG5" s="162"/>
      <c r="HH5" s="162"/>
      <c r="HI5" s="162"/>
      <c r="HJ5" s="162"/>
      <c r="HK5" s="162"/>
      <c r="HL5" s="162"/>
      <c r="HM5" s="162"/>
      <c r="HN5" s="162"/>
      <c r="HO5" s="162"/>
      <c r="HP5" s="162"/>
      <c r="HQ5" s="162"/>
      <c r="HR5" s="162"/>
      <c r="HS5" s="162"/>
      <c r="HT5" s="162"/>
      <c r="HU5" s="162"/>
      <c r="HV5" s="162"/>
      <c r="HW5" s="162"/>
      <c r="HX5" s="162"/>
      <c r="HY5" s="162"/>
      <c r="HZ5" s="162"/>
      <c r="IA5" s="162"/>
      <c r="IB5" s="162"/>
      <c r="IC5" s="162"/>
      <c r="ID5" s="162"/>
      <c r="IE5" s="162"/>
      <c r="IF5" s="162"/>
      <c r="IG5" s="162"/>
      <c r="IH5" s="162"/>
      <c r="II5" s="162"/>
      <c r="IJ5" s="162"/>
      <c r="IK5" s="162"/>
      <c r="IL5" s="162"/>
      <c r="IM5" s="162"/>
      <c r="IN5" s="162"/>
      <c r="IO5" s="162"/>
      <c r="IP5" s="162"/>
      <c r="IQ5" s="162"/>
      <c r="IR5" s="162"/>
      <c r="IS5" s="162"/>
      <c r="IT5" s="162"/>
      <c r="IU5" s="162"/>
      <c r="IV5" s="162"/>
    </row>
    <row r="6" spans="1:256" x14ac:dyDescent="0.2">
      <c r="A6" s="165"/>
      <c r="B6" s="166"/>
      <c r="C6" s="158"/>
      <c r="D6" s="162"/>
      <c r="E6" s="158"/>
      <c r="F6" s="162"/>
      <c r="G6" s="162"/>
      <c r="H6" s="162"/>
      <c r="I6" s="162"/>
      <c r="J6" s="162"/>
      <c r="K6" s="162"/>
      <c r="L6" s="162"/>
      <c r="M6" s="162"/>
      <c r="N6" s="162"/>
      <c r="O6" s="162"/>
      <c r="P6" s="162"/>
      <c r="Q6" s="162"/>
      <c r="R6" s="162"/>
      <c r="S6" s="162"/>
      <c r="T6" s="162"/>
      <c r="U6" s="162"/>
      <c r="V6" s="162"/>
      <c r="W6" s="162"/>
      <c r="X6" s="162"/>
      <c r="Y6" s="162"/>
      <c r="Z6" s="162"/>
      <c r="AA6" s="162"/>
      <c r="AB6" s="162"/>
      <c r="AC6" s="162"/>
      <c r="AD6" s="162"/>
      <c r="AE6" s="162"/>
      <c r="AF6" s="162"/>
      <c r="AG6" s="162"/>
      <c r="AH6" s="162"/>
      <c r="AI6" s="162"/>
      <c r="AJ6" s="162"/>
      <c r="AK6" s="162"/>
      <c r="AL6" s="162"/>
      <c r="AM6" s="162"/>
      <c r="AN6" s="162"/>
      <c r="AO6" s="162"/>
      <c r="AP6" s="162"/>
      <c r="AQ6" s="162"/>
      <c r="AR6" s="162"/>
      <c r="AS6" s="162"/>
      <c r="AT6" s="162"/>
      <c r="AU6" s="162"/>
      <c r="AV6" s="162"/>
      <c r="AW6" s="162"/>
      <c r="AX6" s="162"/>
      <c r="AY6" s="162"/>
      <c r="AZ6" s="162"/>
      <c r="BA6" s="162"/>
      <c r="BB6" s="162"/>
      <c r="BC6" s="162"/>
      <c r="BD6" s="162"/>
      <c r="BE6" s="162"/>
      <c r="BF6" s="162"/>
      <c r="BG6" s="162"/>
      <c r="BH6" s="162"/>
      <c r="BI6" s="162"/>
      <c r="BJ6" s="162"/>
      <c r="BK6" s="162"/>
      <c r="BL6" s="162"/>
      <c r="BM6" s="162"/>
      <c r="BN6" s="162"/>
      <c r="BO6" s="162"/>
      <c r="BP6" s="162"/>
      <c r="BQ6" s="162"/>
      <c r="BR6" s="162"/>
      <c r="BS6" s="162"/>
      <c r="BT6" s="162"/>
      <c r="BU6" s="162"/>
      <c r="BV6" s="162"/>
      <c r="BW6" s="162"/>
      <c r="BX6" s="162"/>
      <c r="BY6" s="162"/>
      <c r="BZ6" s="162"/>
      <c r="CA6" s="162"/>
      <c r="CB6" s="162"/>
      <c r="CC6" s="162"/>
      <c r="CD6" s="162"/>
      <c r="CE6" s="162"/>
      <c r="CF6" s="162"/>
      <c r="CG6" s="162"/>
      <c r="CH6" s="162"/>
      <c r="CI6" s="162"/>
      <c r="CJ6" s="162"/>
      <c r="CK6" s="162"/>
      <c r="CL6" s="162"/>
      <c r="CM6" s="162"/>
      <c r="CN6" s="162"/>
      <c r="CO6" s="162"/>
      <c r="CP6" s="162"/>
      <c r="CQ6" s="162"/>
      <c r="CR6" s="162"/>
      <c r="CS6" s="162"/>
      <c r="CT6" s="162"/>
      <c r="CU6" s="162"/>
      <c r="CV6" s="162"/>
      <c r="CW6" s="162"/>
      <c r="CX6" s="162"/>
      <c r="CY6" s="162"/>
      <c r="CZ6" s="162"/>
      <c r="DA6" s="162"/>
      <c r="DB6" s="162"/>
      <c r="DC6" s="162"/>
      <c r="DD6" s="162"/>
      <c r="DE6" s="162"/>
      <c r="DF6" s="162"/>
      <c r="DG6" s="162"/>
      <c r="DH6" s="162"/>
      <c r="DI6" s="162"/>
      <c r="DJ6" s="162"/>
      <c r="DK6" s="162"/>
      <c r="DL6" s="162"/>
      <c r="DM6" s="162"/>
      <c r="DN6" s="162"/>
      <c r="DO6" s="162"/>
      <c r="DP6" s="162"/>
      <c r="DQ6" s="162"/>
      <c r="DR6" s="162"/>
      <c r="DS6" s="162"/>
      <c r="DT6" s="162"/>
      <c r="DU6" s="162"/>
      <c r="DV6" s="162"/>
      <c r="DW6" s="162"/>
      <c r="DX6" s="162"/>
      <c r="DY6" s="162"/>
      <c r="DZ6" s="162"/>
      <c r="EA6" s="162"/>
      <c r="EB6" s="162"/>
      <c r="EC6" s="162"/>
      <c r="ED6" s="162"/>
      <c r="EE6" s="162"/>
      <c r="EF6" s="162"/>
      <c r="EG6" s="162"/>
      <c r="EH6" s="162"/>
      <c r="EI6" s="162"/>
      <c r="EJ6" s="162"/>
      <c r="EK6" s="162"/>
      <c r="EL6" s="162"/>
      <c r="EM6" s="162"/>
      <c r="EN6" s="162"/>
      <c r="EO6" s="162"/>
      <c r="EP6" s="162"/>
      <c r="EQ6" s="162"/>
      <c r="ER6" s="162"/>
      <c r="ES6" s="162"/>
      <c r="ET6" s="162"/>
      <c r="EU6" s="162"/>
      <c r="EV6" s="162"/>
      <c r="EW6" s="162"/>
      <c r="EX6" s="162"/>
      <c r="EY6" s="162"/>
      <c r="EZ6" s="162"/>
      <c r="FA6" s="162"/>
      <c r="FB6" s="162"/>
      <c r="FC6" s="162"/>
      <c r="FD6" s="162"/>
      <c r="FE6" s="162"/>
      <c r="FF6" s="162"/>
      <c r="FG6" s="162"/>
      <c r="FH6" s="162"/>
      <c r="FI6" s="162"/>
      <c r="FJ6" s="162"/>
      <c r="FK6" s="162"/>
      <c r="FL6" s="162"/>
      <c r="FM6" s="162"/>
      <c r="FN6" s="162"/>
      <c r="FO6" s="162"/>
      <c r="FP6" s="162"/>
      <c r="FQ6" s="162"/>
      <c r="FR6" s="162"/>
      <c r="FS6" s="162"/>
      <c r="FT6" s="162"/>
      <c r="FU6" s="162"/>
      <c r="FV6" s="162"/>
      <c r="FW6" s="162"/>
      <c r="FX6" s="162"/>
      <c r="FY6" s="162"/>
      <c r="FZ6" s="162"/>
      <c r="GA6" s="162"/>
      <c r="GB6" s="162"/>
      <c r="GC6" s="162"/>
      <c r="GD6" s="162"/>
      <c r="GE6" s="162"/>
      <c r="GF6" s="162"/>
      <c r="GG6" s="162"/>
      <c r="GH6" s="162"/>
      <c r="GI6" s="162"/>
      <c r="GJ6" s="162"/>
      <c r="GK6" s="162"/>
      <c r="GL6" s="162"/>
      <c r="GM6" s="162"/>
      <c r="GN6" s="162"/>
      <c r="GO6" s="162"/>
      <c r="GP6" s="162"/>
      <c r="GQ6" s="162"/>
      <c r="GR6" s="162"/>
      <c r="GS6" s="162"/>
      <c r="GT6" s="162"/>
      <c r="GU6" s="162"/>
      <c r="GV6" s="162"/>
      <c r="GW6" s="162"/>
      <c r="GX6" s="162"/>
      <c r="GY6" s="162"/>
      <c r="GZ6" s="162"/>
      <c r="HA6" s="162"/>
      <c r="HB6" s="162"/>
      <c r="HC6" s="162"/>
      <c r="HD6" s="162"/>
      <c r="HE6" s="162"/>
      <c r="HF6" s="162"/>
      <c r="HG6" s="162"/>
      <c r="HH6" s="162"/>
      <c r="HI6" s="162"/>
      <c r="HJ6" s="162"/>
      <c r="HK6" s="162"/>
      <c r="HL6" s="162"/>
      <c r="HM6" s="162"/>
      <c r="HN6" s="162"/>
      <c r="HO6" s="162"/>
      <c r="HP6" s="162"/>
      <c r="HQ6" s="162"/>
      <c r="HR6" s="162"/>
      <c r="HS6" s="162"/>
      <c r="HT6" s="162"/>
      <c r="HU6" s="162"/>
      <c r="HV6" s="162"/>
      <c r="HW6" s="162"/>
      <c r="HX6" s="162"/>
      <c r="HY6" s="162"/>
      <c r="HZ6" s="162"/>
      <c r="IA6" s="162"/>
      <c r="IB6" s="162"/>
      <c r="IC6" s="162"/>
      <c r="ID6" s="162"/>
      <c r="IE6" s="162"/>
      <c r="IF6" s="162"/>
      <c r="IG6" s="162"/>
      <c r="IH6" s="162"/>
      <c r="II6" s="162"/>
      <c r="IJ6" s="162"/>
      <c r="IK6" s="162"/>
      <c r="IL6" s="162"/>
      <c r="IM6" s="162"/>
      <c r="IN6" s="162"/>
      <c r="IO6" s="162"/>
      <c r="IP6" s="162"/>
      <c r="IQ6" s="162"/>
      <c r="IR6" s="162"/>
      <c r="IS6" s="162"/>
      <c r="IT6" s="162"/>
      <c r="IU6" s="162"/>
      <c r="IV6" s="162"/>
    </row>
    <row r="7" spans="1:256" x14ac:dyDescent="0.2">
      <c r="A7" s="393" t="s">
        <v>136</v>
      </c>
      <c r="B7" s="393"/>
      <c r="C7" s="393"/>
      <c r="D7" s="393"/>
    </row>
    <row r="8" spans="1:256" x14ac:dyDescent="0.2">
      <c r="A8" s="168"/>
      <c r="B8" s="169"/>
      <c r="C8" s="170"/>
      <c r="D8" s="167"/>
      <c r="E8" s="168"/>
      <c r="F8" s="168"/>
      <c r="G8" s="168"/>
      <c r="H8" s="168"/>
      <c r="I8" s="168"/>
      <c r="J8" s="168"/>
      <c r="K8" s="168"/>
      <c r="L8" s="168"/>
      <c r="M8" s="168"/>
      <c r="N8" s="168"/>
      <c r="O8" s="168"/>
      <c r="P8" s="168"/>
      <c r="Q8" s="168"/>
      <c r="R8" s="168"/>
      <c r="S8" s="168"/>
      <c r="T8" s="168"/>
      <c r="U8" s="168"/>
      <c r="V8" s="168"/>
      <c r="W8" s="168"/>
      <c r="X8" s="168"/>
      <c r="Y8" s="168"/>
      <c r="Z8" s="168"/>
      <c r="AA8" s="168"/>
      <c r="AB8" s="168"/>
      <c r="AC8" s="168"/>
      <c r="AD8" s="168"/>
      <c r="AE8" s="168"/>
      <c r="AF8" s="168"/>
      <c r="AG8" s="168"/>
      <c r="AH8" s="168"/>
      <c r="AI8" s="168"/>
      <c r="AJ8" s="168"/>
      <c r="AK8" s="168"/>
      <c r="AL8" s="168"/>
      <c r="AM8" s="168"/>
      <c r="AN8" s="168"/>
      <c r="AO8" s="168"/>
      <c r="AP8" s="168"/>
      <c r="AQ8" s="168"/>
      <c r="AR8" s="168"/>
      <c r="AS8" s="168"/>
      <c r="AT8" s="168"/>
      <c r="AU8" s="168"/>
      <c r="AV8" s="168"/>
      <c r="AW8" s="168"/>
      <c r="AX8" s="168"/>
      <c r="AY8" s="168"/>
      <c r="AZ8" s="168"/>
      <c r="BA8" s="168"/>
      <c r="BB8" s="168"/>
      <c r="BC8" s="168"/>
      <c r="BD8" s="168"/>
      <c r="BE8" s="168"/>
      <c r="BF8" s="168"/>
      <c r="BG8" s="168"/>
      <c r="BH8" s="168"/>
      <c r="BI8" s="168"/>
      <c r="BJ8" s="168"/>
      <c r="BK8" s="168"/>
      <c r="BL8" s="168"/>
      <c r="BM8" s="168"/>
      <c r="BN8" s="168"/>
      <c r="BO8" s="168"/>
      <c r="BP8" s="168"/>
      <c r="BQ8" s="168"/>
      <c r="BR8" s="168"/>
      <c r="BS8" s="168"/>
      <c r="BT8" s="168"/>
      <c r="BU8" s="168"/>
      <c r="BV8" s="168"/>
      <c r="BW8" s="168"/>
      <c r="BX8" s="168"/>
      <c r="BY8" s="168"/>
      <c r="BZ8" s="168"/>
      <c r="CA8" s="168"/>
      <c r="CB8" s="168"/>
      <c r="CC8" s="168"/>
      <c r="CD8" s="168"/>
      <c r="CE8" s="168"/>
      <c r="CF8" s="168"/>
      <c r="CG8" s="168"/>
      <c r="CH8" s="168"/>
      <c r="CI8" s="168"/>
      <c r="CJ8" s="168"/>
      <c r="CK8" s="168"/>
      <c r="CL8" s="168"/>
      <c r="CM8" s="168"/>
      <c r="CN8" s="168"/>
      <c r="CO8" s="168"/>
      <c r="CP8" s="168"/>
      <c r="CQ8" s="168"/>
      <c r="CR8" s="168"/>
      <c r="CS8" s="168"/>
      <c r="CT8" s="168"/>
      <c r="CU8" s="168"/>
      <c r="CV8" s="168"/>
      <c r="CW8" s="168"/>
      <c r="CX8" s="168"/>
      <c r="CY8" s="168"/>
      <c r="CZ8" s="168"/>
      <c r="DA8" s="168"/>
      <c r="DB8" s="168"/>
      <c r="DC8" s="168"/>
      <c r="DD8" s="168"/>
      <c r="DE8" s="168"/>
      <c r="DF8" s="168"/>
      <c r="DG8" s="168"/>
      <c r="DH8" s="168"/>
      <c r="DI8" s="168"/>
      <c r="DJ8" s="168"/>
      <c r="DK8" s="168"/>
      <c r="DL8" s="168"/>
      <c r="DM8" s="168"/>
      <c r="DN8" s="168"/>
      <c r="DO8" s="168"/>
      <c r="DP8" s="168"/>
      <c r="DQ8" s="168"/>
      <c r="DR8" s="168"/>
      <c r="DS8" s="168"/>
      <c r="DT8" s="168"/>
      <c r="DU8" s="168"/>
      <c r="DV8" s="168"/>
      <c r="DW8" s="168"/>
      <c r="DX8" s="168"/>
      <c r="DY8" s="168"/>
      <c r="DZ8" s="168"/>
      <c r="EA8" s="168"/>
      <c r="EB8" s="168"/>
      <c r="EC8" s="168"/>
      <c r="ED8" s="168"/>
      <c r="EE8" s="168"/>
      <c r="EF8" s="168"/>
      <c r="EG8" s="168"/>
      <c r="EH8" s="168"/>
      <c r="EI8" s="168"/>
      <c r="EJ8" s="168"/>
      <c r="EK8" s="168"/>
      <c r="EL8" s="168"/>
      <c r="EM8" s="168"/>
      <c r="EN8" s="168"/>
      <c r="EO8" s="168"/>
      <c r="EP8" s="168"/>
      <c r="EQ8" s="168"/>
      <c r="ER8" s="168"/>
      <c r="ES8" s="168"/>
      <c r="ET8" s="168"/>
      <c r="EU8" s="168"/>
      <c r="EV8" s="168"/>
      <c r="EW8" s="168"/>
      <c r="EX8" s="168"/>
      <c r="EY8" s="168"/>
      <c r="EZ8" s="168"/>
      <c r="FA8" s="168"/>
      <c r="FB8" s="168"/>
      <c r="FC8" s="168"/>
      <c r="FD8" s="168"/>
      <c r="FE8" s="168"/>
      <c r="FF8" s="168"/>
      <c r="FG8" s="168"/>
      <c r="FH8" s="168"/>
      <c r="FI8" s="168"/>
      <c r="FJ8" s="168"/>
      <c r="FK8" s="168"/>
      <c r="FL8" s="168"/>
      <c r="FM8" s="168"/>
      <c r="FN8" s="168"/>
      <c r="FO8" s="168"/>
      <c r="FP8" s="168"/>
      <c r="FQ8" s="168"/>
      <c r="FR8" s="168"/>
      <c r="FS8" s="168"/>
      <c r="FT8" s="168"/>
      <c r="FU8" s="168"/>
      <c r="FV8" s="168"/>
      <c r="FW8" s="168"/>
      <c r="FX8" s="168"/>
      <c r="FY8" s="168"/>
      <c r="FZ8" s="168"/>
      <c r="GA8" s="168"/>
      <c r="GB8" s="168"/>
      <c r="GC8" s="168"/>
      <c r="GD8" s="168"/>
      <c r="GE8" s="168"/>
      <c r="GF8" s="168"/>
      <c r="GG8" s="168"/>
      <c r="GH8" s="168"/>
      <c r="GI8" s="168"/>
      <c r="GJ8" s="168"/>
      <c r="GK8" s="168"/>
      <c r="GL8" s="168"/>
      <c r="GM8" s="168"/>
      <c r="GN8" s="168"/>
      <c r="GO8" s="168"/>
      <c r="GP8" s="168"/>
      <c r="GQ8" s="168"/>
      <c r="GR8" s="168"/>
      <c r="GS8" s="168"/>
      <c r="GT8" s="168"/>
      <c r="GU8" s="168"/>
      <c r="GV8" s="168"/>
      <c r="GW8" s="168"/>
      <c r="GX8" s="168"/>
      <c r="GY8" s="168"/>
      <c r="GZ8" s="168"/>
      <c r="HA8" s="168"/>
      <c r="HB8" s="168"/>
      <c r="HC8" s="168"/>
      <c r="HD8" s="168"/>
      <c r="HE8" s="168"/>
      <c r="HF8" s="168"/>
      <c r="HG8" s="168"/>
      <c r="HH8" s="168"/>
      <c r="HI8" s="168"/>
      <c r="HJ8" s="168"/>
      <c r="HK8" s="168"/>
      <c r="HL8" s="168"/>
      <c r="HM8" s="168"/>
      <c r="HN8" s="168"/>
      <c r="HO8" s="168"/>
      <c r="HP8" s="168"/>
      <c r="HQ8" s="168"/>
      <c r="HR8" s="168"/>
      <c r="HS8" s="168"/>
      <c r="HT8" s="168"/>
      <c r="HU8" s="168"/>
      <c r="HV8" s="168"/>
      <c r="HW8" s="168"/>
      <c r="HX8" s="168"/>
      <c r="HY8" s="168"/>
      <c r="HZ8" s="168"/>
      <c r="IA8" s="168"/>
      <c r="IB8" s="168"/>
      <c r="IC8" s="168"/>
      <c r="ID8" s="168"/>
      <c r="IE8" s="168"/>
      <c r="IF8" s="168"/>
      <c r="IG8" s="168"/>
      <c r="IH8" s="168"/>
      <c r="II8" s="168"/>
      <c r="IJ8" s="168"/>
      <c r="IK8" s="168"/>
      <c r="IL8" s="168"/>
      <c r="IM8" s="168"/>
      <c r="IN8" s="168"/>
      <c r="IO8" s="168"/>
      <c r="IP8" s="168"/>
      <c r="IQ8" s="168"/>
      <c r="IR8" s="168"/>
      <c r="IS8" s="168"/>
      <c r="IT8" s="168"/>
      <c r="IU8" s="168"/>
      <c r="IV8" s="168"/>
    </row>
    <row r="9" spans="1:256" x14ac:dyDescent="0.2">
      <c r="B9" s="171" t="s">
        <v>137</v>
      </c>
      <c r="C9" s="170"/>
      <c r="D9" s="167"/>
    </row>
    <row r="10" spans="1:256" x14ac:dyDescent="0.2">
      <c r="C10" s="170"/>
      <c r="D10" s="167"/>
    </row>
    <row r="11" spans="1:256" x14ac:dyDescent="0.2">
      <c r="A11" s="393" t="s">
        <v>138</v>
      </c>
      <c r="B11" s="393"/>
      <c r="C11" s="393"/>
      <c r="D11" s="393"/>
    </row>
    <row r="12" spans="1:256" x14ac:dyDescent="0.2">
      <c r="A12" s="168"/>
      <c r="B12" s="168"/>
      <c r="C12" s="172"/>
      <c r="D12" s="169"/>
      <c r="E12" s="168"/>
      <c r="F12" s="168"/>
      <c r="G12" s="168"/>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168"/>
      <c r="BE12" s="168"/>
      <c r="BF12" s="168"/>
      <c r="BG12" s="168"/>
      <c r="BH12" s="168"/>
      <c r="BI12" s="168"/>
      <c r="BJ12" s="168"/>
      <c r="BK12" s="168"/>
      <c r="BL12" s="168"/>
      <c r="BM12" s="168"/>
      <c r="BN12" s="168"/>
      <c r="BO12" s="168"/>
      <c r="BP12" s="168"/>
      <c r="BQ12" s="168"/>
      <c r="BR12" s="168"/>
      <c r="BS12" s="168"/>
      <c r="BT12" s="168"/>
      <c r="BU12" s="168"/>
      <c r="BV12" s="168"/>
      <c r="BW12" s="168"/>
      <c r="BX12" s="168"/>
      <c r="BY12" s="168"/>
      <c r="BZ12" s="168"/>
      <c r="CA12" s="168"/>
      <c r="CB12" s="168"/>
      <c r="CC12" s="168"/>
      <c r="CD12" s="168"/>
      <c r="CE12" s="168"/>
      <c r="CF12" s="168"/>
      <c r="CG12" s="168"/>
      <c r="CH12" s="168"/>
      <c r="CI12" s="168"/>
      <c r="CJ12" s="168"/>
      <c r="CK12" s="168"/>
      <c r="CL12" s="168"/>
      <c r="CM12" s="168"/>
      <c r="CN12" s="168"/>
      <c r="CO12" s="168"/>
      <c r="CP12" s="168"/>
      <c r="CQ12" s="168"/>
      <c r="CR12" s="168"/>
      <c r="CS12" s="168"/>
      <c r="CT12" s="168"/>
      <c r="CU12" s="168"/>
      <c r="CV12" s="168"/>
      <c r="CW12" s="168"/>
      <c r="CX12" s="168"/>
      <c r="CY12" s="168"/>
      <c r="CZ12" s="168"/>
      <c r="DA12" s="168"/>
      <c r="DB12" s="168"/>
      <c r="DC12" s="168"/>
      <c r="DD12" s="168"/>
      <c r="DE12" s="168"/>
      <c r="DF12" s="168"/>
      <c r="DG12" s="168"/>
      <c r="DH12" s="168"/>
      <c r="DI12" s="168"/>
      <c r="DJ12" s="168"/>
      <c r="DK12" s="168"/>
      <c r="DL12" s="168"/>
      <c r="DM12" s="168"/>
      <c r="DN12" s="168"/>
      <c r="DO12" s="168"/>
      <c r="DP12" s="168"/>
      <c r="DQ12" s="168"/>
      <c r="DR12" s="168"/>
      <c r="DS12" s="168"/>
      <c r="DT12" s="168"/>
      <c r="DU12" s="168"/>
      <c r="DV12" s="168"/>
      <c r="DW12" s="168"/>
      <c r="DX12" s="168"/>
      <c r="DY12" s="168"/>
      <c r="DZ12" s="168"/>
      <c r="EA12" s="168"/>
      <c r="EB12" s="168"/>
      <c r="EC12" s="168"/>
      <c r="ED12" s="168"/>
      <c r="EE12" s="168"/>
      <c r="EF12" s="168"/>
      <c r="EG12" s="168"/>
      <c r="EH12" s="168"/>
      <c r="EI12" s="168"/>
      <c r="EJ12" s="168"/>
      <c r="EK12" s="168"/>
      <c r="EL12" s="168"/>
      <c r="EM12" s="168"/>
      <c r="EN12" s="168"/>
      <c r="EO12" s="168"/>
      <c r="EP12" s="168"/>
      <c r="EQ12" s="168"/>
      <c r="ER12" s="168"/>
      <c r="ES12" s="168"/>
      <c r="ET12" s="168"/>
      <c r="EU12" s="168"/>
      <c r="EV12" s="168"/>
      <c r="EW12" s="168"/>
      <c r="EX12" s="168"/>
      <c r="EY12" s="168"/>
      <c r="EZ12" s="168"/>
      <c r="FA12" s="168"/>
      <c r="FB12" s="168"/>
      <c r="FC12" s="168"/>
      <c r="FD12" s="168"/>
      <c r="FE12" s="168"/>
      <c r="FF12" s="168"/>
      <c r="FG12" s="168"/>
      <c r="FH12" s="168"/>
      <c r="FI12" s="168"/>
      <c r="FJ12" s="168"/>
      <c r="FK12" s="168"/>
      <c r="FL12" s="168"/>
      <c r="FM12" s="168"/>
      <c r="FN12" s="168"/>
      <c r="FO12" s="168"/>
      <c r="FP12" s="168"/>
      <c r="FQ12" s="168"/>
      <c r="FR12" s="168"/>
      <c r="FS12" s="168"/>
      <c r="FT12" s="168"/>
      <c r="FU12" s="168"/>
      <c r="FV12" s="168"/>
      <c r="FW12" s="168"/>
      <c r="FX12" s="168"/>
      <c r="FY12" s="168"/>
      <c r="FZ12" s="168"/>
      <c r="GA12" s="168"/>
      <c r="GB12" s="168"/>
      <c r="GC12" s="168"/>
      <c r="GD12" s="168"/>
      <c r="GE12" s="168"/>
      <c r="GF12" s="168"/>
      <c r="GG12" s="168"/>
      <c r="GH12" s="168"/>
      <c r="GI12" s="168"/>
      <c r="GJ12" s="168"/>
      <c r="GK12" s="168"/>
      <c r="GL12" s="168"/>
      <c r="GM12" s="168"/>
      <c r="GN12" s="168"/>
      <c r="GO12" s="168"/>
      <c r="GP12" s="168"/>
      <c r="GQ12" s="168"/>
      <c r="GR12" s="168"/>
      <c r="GS12" s="168"/>
      <c r="GT12" s="168"/>
      <c r="GU12" s="168"/>
      <c r="GV12" s="168"/>
      <c r="GW12" s="168"/>
      <c r="GX12" s="168"/>
      <c r="GY12" s="168"/>
      <c r="GZ12" s="168"/>
      <c r="HA12" s="168"/>
      <c r="HB12" s="168"/>
      <c r="HC12" s="168"/>
      <c r="HD12" s="168"/>
      <c r="HE12" s="168"/>
      <c r="HF12" s="168"/>
      <c r="HG12" s="168"/>
      <c r="HH12" s="168"/>
      <c r="HI12" s="168"/>
      <c r="HJ12" s="168"/>
      <c r="HK12" s="168"/>
      <c r="HL12" s="168"/>
      <c r="HM12" s="168"/>
      <c r="HN12" s="168"/>
      <c r="HO12" s="168"/>
      <c r="HP12" s="168"/>
      <c r="HQ12" s="168"/>
      <c r="HR12" s="168"/>
      <c r="HS12" s="168"/>
      <c r="HT12" s="168"/>
      <c r="HU12" s="168"/>
      <c r="HV12" s="168"/>
      <c r="HW12" s="168"/>
      <c r="HX12" s="168"/>
      <c r="HY12" s="168"/>
      <c r="HZ12" s="168"/>
      <c r="IA12" s="168"/>
      <c r="IB12" s="168"/>
      <c r="IC12" s="168"/>
      <c r="ID12" s="168"/>
      <c r="IE12" s="168"/>
      <c r="IF12" s="168"/>
      <c r="IG12" s="168"/>
      <c r="IH12" s="168"/>
      <c r="II12" s="168"/>
      <c r="IJ12" s="168"/>
      <c r="IK12" s="168"/>
      <c r="IL12" s="168"/>
      <c r="IM12" s="168"/>
      <c r="IN12" s="168"/>
      <c r="IO12" s="168"/>
      <c r="IP12" s="168"/>
      <c r="IQ12" s="168"/>
      <c r="IR12" s="168"/>
      <c r="IS12" s="168"/>
      <c r="IT12" s="168"/>
      <c r="IU12" s="168"/>
      <c r="IV12" s="168"/>
    </row>
    <row r="13" spans="1:256" x14ac:dyDescent="0.2">
      <c r="B13" s="171" t="s">
        <v>139</v>
      </c>
      <c r="C13" s="172"/>
      <c r="D13" s="169"/>
    </row>
    <row r="14" spans="1:256" x14ac:dyDescent="0.2">
      <c r="B14" s="173"/>
      <c r="D14" s="173"/>
      <c r="E14" s="173"/>
      <c r="F14" s="173"/>
    </row>
    <row r="15" spans="1:256" x14ac:dyDescent="0.2">
      <c r="A15" s="393" t="s">
        <v>140</v>
      </c>
      <c r="B15" s="393"/>
      <c r="C15" s="393"/>
      <c r="D15" s="393"/>
    </row>
    <row r="16" spans="1:256" x14ac:dyDescent="0.2">
      <c r="A16" s="168"/>
      <c r="B16" s="168"/>
      <c r="C16" s="172"/>
      <c r="D16" s="172"/>
      <c r="E16" s="168"/>
      <c r="F16" s="168"/>
      <c r="G16" s="168"/>
      <c r="H16" s="168"/>
      <c r="I16" s="168"/>
      <c r="J16" s="168"/>
      <c r="K16" s="168"/>
      <c r="L16" s="168"/>
      <c r="M16" s="168"/>
      <c r="N16" s="168"/>
      <c r="O16" s="168"/>
      <c r="P16" s="168"/>
      <c r="Q16" s="168"/>
      <c r="R16" s="168"/>
      <c r="S16" s="168"/>
      <c r="T16" s="168"/>
      <c r="U16" s="168"/>
      <c r="V16" s="168"/>
      <c r="W16" s="168"/>
      <c r="X16" s="168"/>
      <c r="Y16" s="168"/>
      <c r="Z16" s="168"/>
      <c r="AA16" s="168"/>
      <c r="AB16" s="168"/>
      <c r="AC16" s="168"/>
      <c r="AD16" s="168"/>
      <c r="AE16" s="168"/>
      <c r="AF16" s="168"/>
      <c r="AG16" s="168"/>
      <c r="AH16" s="168"/>
      <c r="AI16" s="168"/>
      <c r="AJ16" s="168"/>
      <c r="AK16" s="168"/>
      <c r="AL16" s="168"/>
      <c r="AM16" s="168"/>
      <c r="AN16" s="168"/>
      <c r="AO16" s="168"/>
      <c r="AP16" s="168"/>
      <c r="AQ16" s="168"/>
      <c r="AR16" s="168"/>
      <c r="AS16" s="168"/>
      <c r="AT16" s="168"/>
      <c r="AU16" s="168"/>
      <c r="AV16" s="168"/>
      <c r="AW16" s="168"/>
      <c r="AX16" s="168"/>
      <c r="AY16" s="168"/>
      <c r="AZ16" s="168"/>
      <c r="BA16" s="168"/>
      <c r="BB16" s="168"/>
      <c r="BC16" s="168"/>
      <c r="BD16" s="168"/>
      <c r="BE16" s="168"/>
      <c r="BF16" s="168"/>
      <c r="BG16" s="168"/>
      <c r="BH16" s="168"/>
      <c r="BI16" s="168"/>
      <c r="BJ16" s="168"/>
      <c r="BK16" s="168"/>
      <c r="BL16" s="168"/>
      <c r="BM16" s="168"/>
      <c r="BN16" s="168"/>
      <c r="BO16" s="168"/>
      <c r="BP16" s="168"/>
      <c r="BQ16" s="168"/>
      <c r="BR16" s="168"/>
      <c r="BS16" s="168"/>
      <c r="BT16" s="168"/>
      <c r="BU16" s="168"/>
      <c r="BV16" s="168"/>
      <c r="BW16" s="168"/>
      <c r="BX16" s="168"/>
      <c r="BY16" s="168"/>
      <c r="BZ16" s="168"/>
      <c r="CA16" s="168"/>
      <c r="CB16" s="168"/>
      <c r="CC16" s="168"/>
      <c r="CD16" s="168"/>
      <c r="CE16" s="168"/>
      <c r="CF16" s="168"/>
      <c r="CG16" s="168"/>
      <c r="CH16" s="168"/>
      <c r="CI16" s="168"/>
      <c r="CJ16" s="168"/>
      <c r="CK16" s="168"/>
      <c r="CL16" s="168"/>
      <c r="CM16" s="168"/>
      <c r="CN16" s="168"/>
      <c r="CO16" s="168"/>
      <c r="CP16" s="168"/>
      <c r="CQ16" s="168"/>
      <c r="CR16" s="168"/>
      <c r="CS16" s="168"/>
      <c r="CT16" s="168"/>
      <c r="CU16" s="168"/>
      <c r="CV16" s="168"/>
      <c r="CW16" s="168"/>
      <c r="CX16" s="168"/>
      <c r="CY16" s="168"/>
      <c r="CZ16" s="168"/>
      <c r="DA16" s="168"/>
      <c r="DB16" s="168"/>
      <c r="DC16" s="168"/>
      <c r="DD16" s="168"/>
      <c r="DE16" s="168"/>
      <c r="DF16" s="168"/>
      <c r="DG16" s="168"/>
      <c r="DH16" s="168"/>
      <c r="DI16" s="168"/>
      <c r="DJ16" s="168"/>
      <c r="DK16" s="168"/>
      <c r="DL16" s="168"/>
      <c r="DM16" s="168"/>
      <c r="DN16" s="168"/>
      <c r="DO16" s="168"/>
      <c r="DP16" s="168"/>
      <c r="DQ16" s="168"/>
      <c r="DR16" s="168"/>
      <c r="DS16" s="168"/>
      <c r="DT16" s="168"/>
      <c r="DU16" s="168"/>
      <c r="DV16" s="168"/>
      <c r="DW16" s="168"/>
      <c r="DX16" s="168"/>
      <c r="DY16" s="168"/>
      <c r="DZ16" s="168"/>
      <c r="EA16" s="168"/>
      <c r="EB16" s="168"/>
      <c r="EC16" s="168"/>
      <c r="ED16" s="168"/>
      <c r="EE16" s="168"/>
      <c r="EF16" s="168"/>
      <c r="EG16" s="168"/>
      <c r="EH16" s="168"/>
      <c r="EI16" s="168"/>
      <c r="EJ16" s="168"/>
      <c r="EK16" s="168"/>
      <c r="EL16" s="168"/>
      <c r="EM16" s="168"/>
      <c r="EN16" s="168"/>
      <c r="EO16" s="168"/>
      <c r="EP16" s="168"/>
      <c r="EQ16" s="168"/>
      <c r="ER16" s="168"/>
      <c r="ES16" s="168"/>
      <c r="ET16" s="168"/>
      <c r="EU16" s="168"/>
      <c r="EV16" s="168"/>
      <c r="EW16" s="168"/>
      <c r="EX16" s="168"/>
      <c r="EY16" s="168"/>
      <c r="EZ16" s="168"/>
      <c r="FA16" s="168"/>
      <c r="FB16" s="168"/>
      <c r="FC16" s="168"/>
      <c r="FD16" s="168"/>
      <c r="FE16" s="168"/>
      <c r="FF16" s="168"/>
      <c r="FG16" s="168"/>
      <c r="FH16" s="168"/>
      <c r="FI16" s="168"/>
      <c r="FJ16" s="168"/>
      <c r="FK16" s="168"/>
      <c r="FL16" s="168"/>
      <c r="FM16" s="168"/>
      <c r="FN16" s="168"/>
      <c r="FO16" s="168"/>
      <c r="FP16" s="168"/>
      <c r="FQ16" s="168"/>
      <c r="FR16" s="168"/>
      <c r="FS16" s="168"/>
      <c r="FT16" s="168"/>
      <c r="FU16" s="168"/>
      <c r="FV16" s="168"/>
      <c r="FW16" s="168"/>
      <c r="FX16" s="168"/>
      <c r="FY16" s="168"/>
      <c r="FZ16" s="168"/>
      <c r="GA16" s="168"/>
      <c r="GB16" s="168"/>
      <c r="GC16" s="168"/>
      <c r="GD16" s="168"/>
      <c r="GE16" s="168"/>
      <c r="GF16" s="168"/>
      <c r="GG16" s="168"/>
      <c r="GH16" s="168"/>
      <c r="GI16" s="168"/>
      <c r="GJ16" s="168"/>
      <c r="GK16" s="168"/>
      <c r="GL16" s="168"/>
      <c r="GM16" s="168"/>
      <c r="GN16" s="168"/>
      <c r="GO16" s="168"/>
      <c r="GP16" s="168"/>
      <c r="GQ16" s="168"/>
      <c r="GR16" s="168"/>
      <c r="GS16" s="168"/>
      <c r="GT16" s="168"/>
      <c r="GU16" s="168"/>
      <c r="GV16" s="168"/>
      <c r="GW16" s="168"/>
      <c r="GX16" s="168"/>
      <c r="GY16" s="168"/>
      <c r="GZ16" s="168"/>
      <c r="HA16" s="168"/>
      <c r="HB16" s="168"/>
      <c r="HC16" s="168"/>
      <c r="HD16" s="168"/>
      <c r="HE16" s="168"/>
      <c r="HF16" s="168"/>
      <c r="HG16" s="168"/>
      <c r="HH16" s="168"/>
      <c r="HI16" s="168"/>
      <c r="HJ16" s="168"/>
      <c r="HK16" s="168"/>
      <c r="HL16" s="168"/>
      <c r="HM16" s="168"/>
      <c r="HN16" s="168"/>
      <c r="HO16" s="168"/>
      <c r="HP16" s="168"/>
      <c r="HQ16" s="168"/>
      <c r="HR16" s="168"/>
      <c r="HS16" s="168"/>
      <c r="HT16" s="168"/>
      <c r="HU16" s="168"/>
      <c r="HV16" s="168"/>
      <c r="HW16" s="168"/>
      <c r="HX16" s="168"/>
      <c r="HY16" s="168"/>
      <c r="HZ16" s="168"/>
      <c r="IA16" s="168"/>
      <c r="IB16" s="168"/>
      <c r="IC16" s="168"/>
      <c r="ID16" s="168"/>
      <c r="IE16" s="168"/>
      <c r="IF16" s="168"/>
      <c r="IG16" s="168"/>
      <c r="IH16" s="168"/>
      <c r="II16" s="168"/>
      <c r="IJ16" s="168"/>
      <c r="IK16" s="168"/>
      <c r="IL16" s="168"/>
      <c r="IM16" s="168"/>
      <c r="IN16" s="168"/>
      <c r="IO16" s="168"/>
      <c r="IP16" s="168"/>
      <c r="IQ16" s="168"/>
      <c r="IR16" s="168"/>
      <c r="IS16" s="168"/>
      <c r="IT16" s="168"/>
      <c r="IU16" s="168"/>
      <c r="IV16" s="168"/>
    </row>
    <row r="17" spans="1:256" x14ac:dyDescent="0.2">
      <c r="A17" s="174"/>
      <c r="B17" s="175" t="s">
        <v>179</v>
      </c>
      <c r="C17" s="176">
        <v>4.0599999999999996</v>
      </c>
      <c r="D17" s="177" t="s">
        <v>63</v>
      </c>
      <c r="E17" s="178">
        <f>C17/100</f>
        <v>4.0599999999999997E-2</v>
      </c>
      <c r="F17" s="179"/>
    </row>
    <row r="18" spans="1:256" x14ac:dyDescent="0.2">
      <c r="A18" s="174"/>
      <c r="B18" s="175" t="s">
        <v>180</v>
      </c>
      <c r="C18" s="176">
        <v>8.19</v>
      </c>
      <c r="D18" s="177" t="s">
        <v>63</v>
      </c>
      <c r="E18" s="178">
        <f t="shared" ref="E18:E25" si="0">C18/100</f>
        <v>8.1900000000000001E-2</v>
      </c>
      <c r="F18" s="179"/>
    </row>
    <row r="19" spans="1:256" x14ac:dyDescent="0.2">
      <c r="A19" s="174"/>
      <c r="B19" s="175" t="s">
        <v>181</v>
      </c>
      <c r="C19" s="176"/>
      <c r="D19" s="177"/>
      <c r="E19" s="178">
        <f t="shared" si="0"/>
        <v>0</v>
      </c>
      <c r="F19" s="179"/>
    </row>
    <row r="20" spans="1:256" x14ac:dyDescent="0.2">
      <c r="A20" s="174"/>
      <c r="B20" s="175" t="s">
        <v>182</v>
      </c>
      <c r="C20" s="176">
        <v>4</v>
      </c>
      <c r="D20" s="177" t="s">
        <v>63</v>
      </c>
      <c r="E20" s="178">
        <f t="shared" si="0"/>
        <v>0.04</v>
      </c>
      <c r="F20" s="179"/>
    </row>
    <row r="21" spans="1:256" x14ac:dyDescent="0.2">
      <c r="A21" s="174"/>
      <c r="B21" s="175" t="s">
        <v>183</v>
      </c>
      <c r="C21" s="176">
        <v>0.65</v>
      </c>
      <c r="D21" s="177" t="s">
        <v>63</v>
      </c>
      <c r="E21" s="178">
        <f t="shared" si="0"/>
        <v>6.5000000000000006E-3</v>
      </c>
      <c r="F21" s="179"/>
      <c r="G21" s="178"/>
    </row>
    <row r="22" spans="1:256" x14ac:dyDescent="0.2">
      <c r="A22" s="174"/>
      <c r="B22" s="175" t="s">
        <v>184</v>
      </c>
      <c r="C22" s="176">
        <v>3</v>
      </c>
      <c r="D22" s="177" t="s">
        <v>63</v>
      </c>
      <c r="E22" s="178">
        <f t="shared" si="0"/>
        <v>0.03</v>
      </c>
      <c r="F22" s="179"/>
    </row>
    <row r="23" spans="1:256" x14ac:dyDescent="0.2">
      <c r="A23" s="174"/>
      <c r="B23" s="175" t="s">
        <v>185</v>
      </c>
      <c r="C23" s="176">
        <v>0.61</v>
      </c>
      <c r="D23" s="177" t="s">
        <v>63</v>
      </c>
      <c r="E23" s="178">
        <f t="shared" si="0"/>
        <v>6.0999999999999995E-3</v>
      </c>
      <c r="F23" s="179"/>
    </row>
    <row r="24" spans="1:256" x14ac:dyDescent="0.2">
      <c r="A24" s="180"/>
      <c r="B24" s="175" t="s">
        <v>186</v>
      </c>
      <c r="C24" s="176">
        <v>1</v>
      </c>
      <c r="D24" s="177" t="s">
        <v>63</v>
      </c>
      <c r="E24" s="178">
        <f t="shared" si="0"/>
        <v>0.01</v>
      </c>
      <c r="F24" s="179"/>
    </row>
    <row r="25" spans="1:256" x14ac:dyDescent="0.2">
      <c r="A25" s="174"/>
      <c r="B25" s="175" t="s">
        <v>187</v>
      </c>
      <c r="C25" s="176">
        <v>8</v>
      </c>
      <c r="D25" s="177" t="s">
        <v>63</v>
      </c>
      <c r="E25" s="178">
        <f t="shared" si="0"/>
        <v>0.08</v>
      </c>
      <c r="F25" s="179"/>
    </row>
    <row r="26" spans="1:256" x14ac:dyDescent="0.2">
      <c r="A26" s="180"/>
      <c r="B26" s="180"/>
      <c r="C26" s="181"/>
      <c r="D26" s="181"/>
    </row>
    <row r="27" spans="1:256" x14ac:dyDescent="0.2">
      <c r="A27" s="180"/>
      <c r="B27" s="180"/>
      <c r="C27" s="181"/>
      <c r="D27" s="181"/>
    </row>
    <row r="28" spans="1:256" x14ac:dyDescent="0.2">
      <c r="A28" s="387" t="s">
        <v>188</v>
      </c>
      <c r="B28" s="387"/>
      <c r="C28" s="387"/>
      <c r="D28" s="387"/>
    </row>
    <row r="29" spans="1:256" x14ac:dyDescent="0.2">
      <c r="A29" s="182"/>
      <c r="B29" s="182"/>
      <c r="C29" s="183"/>
      <c r="D29" s="184"/>
      <c r="E29" s="168"/>
      <c r="F29" s="168"/>
      <c r="G29" s="168"/>
      <c r="H29" s="168"/>
      <c r="I29" s="168"/>
      <c r="J29" s="168"/>
      <c r="K29" s="168"/>
      <c r="L29" s="168"/>
      <c r="M29" s="168"/>
      <c r="N29" s="168"/>
      <c r="O29" s="168"/>
      <c r="P29" s="168"/>
      <c r="Q29" s="168"/>
      <c r="R29" s="168"/>
      <c r="S29" s="168"/>
      <c r="T29" s="168"/>
      <c r="U29" s="168"/>
      <c r="V29" s="168"/>
      <c r="W29" s="168"/>
      <c r="X29" s="168"/>
      <c r="Y29" s="168"/>
      <c r="Z29" s="168"/>
      <c r="AA29" s="168"/>
      <c r="AB29" s="168"/>
      <c r="AC29" s="168"/>
      <c r="AD29" s="168"/>
      <c r="AE29" s="168"/>
      <c r="AF29" s="168"/>
      <c r="AG29" s="168"/>
      <c r="AH29" s="168"/>
      <c r="AI29" s="168"/>
      <c r="AJ29" s="168"/>
      <c r="AK29" s="168"/>
      <c r="AL29" s="168"/>
      <c r="AM29" s="168"/>
      <c r="AN29" s="168"/>
      <c r="AO29" s="168"/>
      <c r="AP29" s="168"/>
      <c r="AQ29" s="168"/>
      <c r="AR29" s="168"/>
      <c r="AS29" s="168"/>
      <c r="AT29" s="168"/>
      <c r="AU29" s="168"/>
      <c r="AV29" s="168"/>
      <c r="AW29" s="168"/>
      <c r="AX29" s="168"/>
      <c r="AY29" s="168"/>
      <c r="AZ29" s="168"/>
      <c r="BA29" s="168"/>
      <c r="BB29" s="168"/>
      <c r="BC29" s="168"/>
      <c r="BD29" s="168"/>
      <c r="BE29" s="168"/>
      <c r="BF29" s="168"/>
      <c r="BG29" s="168"/>
      <c r="BH29" s="168"/>
      <c r="BI29" s="168"/>
      <c r="BJ29" s="168"/>
      <c r="BK29" s="168"/>
      <c r="BL29" s="168"/>
      <c r="BM29" s="168"/>
      <c r="BN29" s="168"/>
      <c r="BO29" s="168"/>
      <c r="BP29" s="168"/>
      <c r="BQ29" s="168"/>
      <c r="BR29" s="168"/>
      <c r="BS29" s="168"/>
      <c r="BT29" s="168"/>
      <c r="BU29" s="168"/>
      <c r="BV29" s="168"/>
      <c r="BW29" s="168"/>
      <c r="BX29" s="168"/>
      <c r="BY29" s="168"/>
      <c r="BZ29" s="168"/>
      <c r="CA29" s="168"/>
      <c r="CB29" s="168"/>
      <c r="CC29" s="168"/>
      <c r="CD29" s="168"/>
      <c r="CE29" s="168"/>
      <c r="CF29" s="168"/>
      <c r="CG29" s="168"/>
      <c r="CH29" s="168"/>
      <c r="CI29" s="168"/>
      <c r="CJ29" s="168"/>
      <c r="CK29" s="168"/>
      <c r="CL29" s="168"/>
      <c r="CM29" s="168"/>
      <c r="CN29" s="168"/>
      <c r="CO29" s="168"/>
      <c r="CP29" s="168"/>
      <c r="CQ29" s="168"/>
      <c r="CR29" s="168"/>
      <c r="CS29" s="168"/>
      <c r="CT29" s="168"/>
      <c r="CU29" s="168"/>
      <c r="CV29" s="168"/>
      <c r="CW29" s="168"/>
      <c r="CX29" s="168"/>
      <c r="CY29" s="168"/>
      <c r="CZ29" s="168"/>
      <c r="DA29" s="168"/>
      <c r="DB29" s="168"/>
      <c r="DC29" s="168"/>
      <c r="DD29" s="168"/>
      <c r="DE29" s="168"/>
      <c r="DF29" s="168"/>
      <c r="DG29" s="168"/>
      <c r="DH29" s="168"/>
      <c r="DI29" s="168"/>
      <c r="DJ29" s="168"/>
      <c r="DK29" s="168"/>
      <c r="DL29" s="168"/>
      <c r="DM29" s="168"/>
      <c r="DN29" s="168"/>
      <c r="DO29" s="168"/>
      <c r="DP29" s="168"/>
      <c r="DQ29" s="168"/>
      <c r="DR29" s="168"/>
      <c r="DS29" s="168"/>
      <c r="DT29" s="168"/>
      <c r="DU29" s="168"/>
      <c r="DV29" s="168"/>
      <c r="DW29" s="168"/>
      <c r="DX29" s="168"/>
      <c r="DY29" s="168"/>
      <c r="DZ29" s="168"/>
      <c r="EA29" s="168"/>
      <c r="EB29" s="168"/>
      <c r="EC29" s="168"/>
      <c r="ED29" s="168"/>
      <c r="EE29" s="168"/>
      <c r="EF29" s="168"/>
      <c r="EG29" s="168"/>
      <c r="EH29" s="168"/>
      <c r="EI29" s="168"/>
      <c r="EJ29" s="168"/>
      <c r="EK29" s="168"/>
      <c r="EL29" s="168"/>
      <c r="EM29" s="168"/>
      <c r="EN29" s="168"/>
      <c r="EO29" s="168"/>
      <c r="EP29" s="168"/>
      <c r="EQ29" s="168"/>
      <c r="ER29" s="168"/>
      <c r="ES29" s="168"/>
      <c r="ET29" s="168"/>
      <c r="EU29" s="168"/>
      <c r="EV29" s="168"/>
      <c r="EW29" s="168"/>
      <c r="EX29" s="168"/>
      <c r="EY29" s="168"/>
      <c r="EZ29" s="168"/>
      <c r="FA29" s="168"/>
      <c r="FB29" s="168"/>
      <c r="FC29" s="168"/>
      <c r="FD29" s="168"/>
      <c r="FE29" s="168"/>
      <c r="FF29" s="168"/>
      <c r="FG29" s="168"/>
      <c r="FH29" s="168"/>
      <c r="FI29" s="168"/>
      <c r="FJ29" s="168"/>
      <c r="FK29" s="168"/>
      <c r="FL29" s="168"/>
      <c r="FM29" s="168"/>
      <c r="FN29" s="168"/>
      <c r="FO29" s="168"/>
      <c r="FP29" s="168"/>
      <c r="FQ29" s="168"/>
      <c r="FR29" s="168"/>
      <c r="FS29" s="168"/>
      <c r="FT29" s="168"/>
      <c r="FU29" s="168"/>
      <c r="FV29" s="168"/>
      <c r="FW29" s="168"/>
      <c r="FX29" s="168"/>
      <c r="FY29" s="168"/>
      <c r="FZ29" s="168"/>
      <c r="GA29" s="168"/>
      <c r="GB29" s="168"/>
      <c r="GC29" s="168"/>
      <c r="GD29" s="168"/>
      <c r="GE29" s="168"/>
      <c r="GF29" s="168"/>
      <c r="GG29" s="168"/>
      <c r="GH29" s="168"/>
      <c r="GI29" s="168"/>
      <c r="GJ29" s="168"/>
      <c r="GK29" s="168"/>
      <c r="GL29" s="168"/>
      <c r="GM29" s="168"/>
      <c r="GN29" s="168"/>
      <c r="GO29" s="168"/>
      <c r="GP29" s="168"/>
      <c r="GQ29" s="168"/>
      <c r="GR29" s="168"/>
      <c r="GS29" s="168"/>
      <c r="GT29" s="168"/>
      <c r="GU29" s="168"/>
      <c r="GV29" s="168"/>
      <c r="GW29" s="168"/>
      <c r="GX29" s="168"/>
      <c r="GY29" s="168"/>
      <c r="GZ29" s="168"/>
      <c r="HA29" s="168"/>
      <c r="HB29" s="168"/>
      <c r="HC29" s="168"/>
      <c r="HD29" s="168"/>
      <c r="HE29" s="168"/>
      <c r="HF29" s="168"/>
      <c r="HG29" s="168"/>
      <c r="HH29" s="168"/>
      <c r="HI29" s="168"/>
      <c r="HJ29" s="168"/>
      <c r="HK29" s="168"/>
      <c r="HL29" s="168"/>
      <c r="HM29" s="168"/>
      <c r="HN29" s="168"/>
      <c r="HO29" s="168"/>
      <c r="HP29" s="168"/>
      <c r="HQ29" s="168"/>
      <c r="HR29" s="168"/>
      <c r="HS29" s="168"/>
      <c r="HT29" s="168"/>
      <c r="HU29" s="168"/>
      <c r="HV29" s="168"/>
      <c r="HW29" s="168"/>
      <c r="HX29" s="168"/>
      <c r="HY29" s="168"/>
      <c r="HZ29" s="168"/>
      <c r="IA29" s="168"/>
      <c r="IB29" s="168"/>
      <c r="IC29" s="168"/>
      <c r="ID29" s="168"/>
      <c r="IE29" s="168"/>
      <c r="IF29" s="168"/>
      <c r="IG29" s="168"/>
      <c r="IH29" s="168"/>
      <c r="II29" s="168"/>
      <c r="IJ29" s="168"/>
      <c r="IK29" s="168"/>
      <c r="IL29" s="168"/>
      <c r="IM29" s="168"/>
      <c r="IN29" s="168"/>
      <c r="IO29" s="168"/>
      <c r="IP29" s="168"/>
      <c r="IQ29" s="168"/>
      <c r="IR29" s="168"/>
      <c r="IS29" s="168"/>
      <c r="IT29" s="168"/>
      <c r="IU29" s="168"/>
      <c r="IV29" s="168"/>
    </row>
    <row r="30" spans="1:256" x14ac:dyDescent="0.2">
      <c r="A30" s="180"/>
      <c r="B30" s="181" t="s">
        <v>189</v>
      </c>
      <c r="C30" s="388">
        <f>(((1+E17+E18+E24)*(1+E23)*(1+E25))/(1-SUM(E20:E22)))-1</f>
        <v>0.33249692474282644</v>
      </c>
      <c r="D30" s="389"/>
    </row>
    <row r="31" spans="1:256" x14ac:dyDescent="0.2">
      <c r="A31" s="180"/>
      <c r="B31" s="181" t="s">
        <v>190</v>
      </c>
      <c r="C31" s="390"/>
      <c r="D31" s="391"/>
    </row>
    <row r="32" spans="1:256" x14ac:dyDescent="0.2">
      <c r="C32" s="185"/>
    </row>
    <row r="33" spans="1:4" x14ac:dyDescent="0.2">
      <c r="A33" s="392"/>
      <c r="B33" s="392"/>
      <c r="C33" s="392"/>
      <c r="D33" s="392"/>
    </row>
    <row r="34" spans="1:4" x14ac:dyDescent="0.2">
      <c r="A34" s="392"/>
      <c r="B34" s="392"/>
      <c r="C34" s="392"/>
    </row>
    <row r="35" spans="1:4" x14ac:dyDescent="0.2">
      <c r="A35" s="186"/>
    </row>
    <row r="36" spans="1:4" x14ac:dyDescent="0.2">
      <c r="A36" s="386" t="s">
        <v>169</v>
      </c>
      <c r="B36" s="386"/>
      <c r="C36" s="386"/>
      <c r="D36" s="386"/>
    </row>
    <row r="37" spans="1:4" x14ac:dyDescent="0.2">
      <c r="A37" s="386" t="str">
        <f>CONCATENATE("elaboração do orçamento foi ",B9,", e que esta é a alternativa mais adequada para ")</f>
        <v xml:space="preserve">elaboração do orçamento foi Com Desoneração, e que esta é a alternativa mais adequada para </v>
      </c>
      <c r="B37" s="386"/>
      <c r="C37" s="386"/>
      <c r="D37" s="386"/>
    </row>
    <row r="38" spans="1:4" x14ac:dyDescent="0.2">
      <c r="A38" s="386" t="s">
        <v>170</v>
      </c>
      <c r="B38" s="386"/>
      <c r="C38" s="386"/>
      <c r="D38" s="386"/>
    </row>
    <row r="42" spans="1:4" ht="20.25" customHeight="1" x14ac:dyDescent="0.2">
      <c r="A42" s="187" t="s">
        <v>171</v>
      </c>
      <c r="B42" s="188" t="str">
        <f>'[1]PLANILHA ORÇAMENTÁRIA'!C65</f>
        <v>LORENÇO FERNANDES AZEREDO</v>
      </c>
    </row>
    <row r="43" spans="1:4" ht="19.5" customHeight="1" x14ac:dyDescent="0.2">
      <c r="A43" s="187" t="s">
        <v>172</v>
      </c>
      <c r="B43" s="189" t="str">
        <f>'[1]PLANILHA ORÇAMENTÁRIA'!C66</f>
        <v>CAU A35329-9</v>
      </c>
    </row>
    <row r="44" spans="1:4" ht="25.5" customHeight="1" x14ac:dyDescent="0.2"/>
    <row r="45" spans="1:4" x14ac:dyDescent="0.2">
      <c r="A45" s="187" t="s">
        <v>173</v>
      </c>
      <c r="B45" s="10" t="s">
        <v>143</v>
      </c>
      <c r="C45" s="190"/>
      <c r="D45" s="190"/>
    </row>
    <row r="46" spans="1:4" ht="15.75" customHeight="1" x14ac:dyDescent="0.2">
      <c r="A46" s="187" t="s">
        <v>174</v>
      </c>
      <c r="B46" s="189" t="s">
        <v>191</v>
      </c>
    </row>
  </sheetData>
  <protectedRanges>
    <protectedRange sqref="C17:C22" name="Intervalo1_1"/>
    <protectedRange sqref="C23:C24" name="Intervalo1_1_1"/>
    <protectedRange sqref="C25" name="Intervalo2_1_1"/>
  </protectedRanges>
  <mergeCells count="13">
    <mergeCell ref="A15:D15"/>
    <mergeCell ref="A1:D1"/>
    <mergeCell ref="B3:D3"/>
    <mergeCell ref="B4:D4"/>
    <mergeCell ref="A7:D7"/>
    <mergeCell ref="A11:D11"/>
    <mergeCell ref="A38:D38"/>
    <mergeCell ref="A28:D28"/>
    <mergeCell ref="C30:D31"/>
    <mergeCell ref="A33:D33"/>
    <mergeCell ref="A34:C34"/>
    <mergeCell ref="A36:D36"/>
    <mergeCell ref="A37:D37"/>
  </mergeCells>
  <dataValidations count="2">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08649F93-A3C0-42D4-AF74-45E4E46FCB42}">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035E672D-5333-4B4D-9FBA-D2C59C4DD7F6}">
      <formula1>"Edificações, Fornecimento de Materiais e Equipamentos, Redes de Água, Esgoto ou Correlatas, Rodovias e Ferrovias, Portuárias, Marítimas e Fluviais,"</formula1>
    </dataValidation>
  </dataValidations>
  <pageMargins left="0.511811024" right="0.511811024" top="0.78740157499999996" bottom="0.78740157499999996" header="0.31496062000000002" footer="0.31496062000000002"/>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74"/>
  <sheetViews>
    <sheetView view="pageBreakPreview" zoomScale="60" zoomScaleNormal="75" workbookViewId="0">
      <selection activeCell="A43" sqref="A43:J43"/>
    </sheetView>
  </sheetViews>
  <sheetFormatPr defaultRowHeight="12.75" x14ac:dyDescent="0.2"/>
  <cols>
    <col min="1" max="1" width="11" customWidth="1"/>
    <col min="2" max="2" width="7.28515625" customWidth="1"/>
    <col min="3" max="3" width="11.42578125" customWidth="1"/>
    <col min="4" max="4" width="6.7109375" customWidth="1"/>
    <col min="5" max="5" width="9" customWidth="1"/>
    <col min="6" max="6" width="7.85546875" customWidth="1"/>
    <col min="7" max="7" width="11.140625" customWidth="1"/>
    <col min="8" max="8" width="16.28515625" customWidth="1"/>
    <col min="9" max="9" width="12.28515625" customWidth="1"/>
    <col min="10" max="10" width="14.7109375" customWidth="1"/>
  </cols>
  <sheetData>
    <row r="1" spans="1:10" ht="19.5" customHeight="1" x14ac:dyDescent="0.2">
      <c r="A1" s="48"/>
      <c r="B1" s="48"/>
      <c r="C1" s="398" t="s">
        <v>0</v>
      </c>
      <c r="D1" s="398"/>
      <c r="E1" s="398"/>
      <c r="F1" s="398"/>
      <c r="G1" s="398"/>
      <c r="H1" s="398"/>
      <c r="I1" s="398"/>
      <c r="J1" s="398"/>
    </row>
    <row r="2" spans="1:10" ht="14.25" customHeight="1" x14ac:dyDescent="0.2">
      <c r="A2" s="48"/>
      <c r="B2" s="48"/>
      <c r="C2" s="398"/>
      <c r="D2" s="398"/>
      <c r="E2" s="398"/>
      <c r="F2" s="398"/>
      <c r="G2" s="398"/>
      <c r="H2" s="398"/>
      <c r="I2" s="398"/>
      <c r="J2" s="398"/>
    </row>
    <row r="3" spans="1:10" ht="15.75" customHeight="1" x14ac:dyDescent="0.25">
      <c r="A3" s="95"/>
      <c r="B3" s="95"/>
      <c r="C3" s="399" t="s">
        <v>16</v>
      </c>
      <c r="D3" s="399"/>
      <c r="E3" s="399"/>
      <c r="F3" s="399"/>
      <c r="G3" s="399"/>
      <c r="H3" s="399"/>
      <c r="I3" s="399"/>
      <c r="J3" s="399"/>
    </row>
    <row r="4" spans="1:10" ht="15.75" customHeight="1" x14ac:dyDescent="0.25">
      <c r="A4" s="95"/>
      <c r="B4" s="95"/>
      <c r="C4" s="97"/>
      <c r="D4" s="97"/>
      <c r="E4" s="97"/>
      <c r="F4" s="97"/>
      <c r="G4" s="97"/>
      <c r="H4" s="97"/>
      <c r="I4" s="97"/>
      <c r="J4" s="97"/>
    </row>
    <row r="5" spans="1:10" ht="13.5" customHeight="1" x14ac:dyDescent="0.2">
      <c r="A5" s="343"/>
      <c r="B5" s="343"/>
      <c r="C5" s="343"/>
      <c r="D5" s="343"/>
      <c r="E5" s="343"/>
      <c r="F5" s="343"/>
      <c r="G5" s="343"/>
      <c r="H5" s="343"/>
      <c r="I5" s="343"/>
      <c r="J5" s="343"/>
    </row>
    <row r="6" spans="1:10" ht="15.75" x14ac:dyDescent="0.2">
      <c r="A6" s="96" t="s">
        <v>9</v>
      </c>
      <c r="B6" s="400" t="str">
        <f>Planilha!B4</f>
        <v>CAMPO E ALAMBRADO</v>
      </c>
      <c r="C6" s="400"/>
      <c r="D6" s="400"/>
      <c r="E6" s="400"/>
      <c r="F6" s="400"/>
      <c r="G6" s="400"/>
      <c r="H6" s="400"/>
      <c r="I6" s="400"/>
      <c r="J6" s="400"/>
    </row>
    <row r="7" spans="1:10" ht="15.75" x14ac:dyDescent="0.2">
      <c r="A7" s="96" t="s">
        <v>10</v>
      </c>
      <c r="B7" s="400" t="str">
        <f>Planilha!B5</f>
        <v>LOCALIDADE DE POMBAL - MUNICÍPIO DE VARGEM ALTA - ES</v>
      </c>
      <c r="C7" s="400"/>
      <c r="D7" s="400"/>
      <c r="E7" s="400"/>
      <c r="F7" s="400"/>
      <c r="G7" s="400"/>
      <c r="H7" s="400"/>
      <c r="I7" s="400"/>
      <c r="J7" s="400"/>
    </row>
    <row r="8" spans="1:10" ht="15.75" x14ac:dyDescent="0.2">
      <c r="A8" s="96"/>
      <c r="B8" s="96"/>
      <c r="C8" s="96"/>
      <c r="D8" s="96"/>
      <c r="E8" s="96"/>
      <c r="F8" s="96"/>
      <c r="G8" s="96"/>
      <c r="H8" s="96"/>
      <c r="I8" s="96"/>
      <c r="J8" s="96"/>
    </row>
    <row r="9" spans="1:10" ht="15.75" x14ac:dyDescent="0.2">
      <c r="A9" s="96"/>
      <c r="B9" s="96"/>
      <c r="C9" s="96"/>
      <c r="D9" s="96"/>
      <c r="E9" s="96"/>
      <c r="F9" s="96"/>
      <c r="G9" s="96"/>
      <c r="H9" s="96"/>
      <c r="I9" s="96"/>
      <c r="J9" s="96"/>
    </row>
    <row r="10" spans="1:10" x14ac:dyDescent="0.2">
      <c r="A10" s="60"/>
      <c r="B10" s="60"/>
      <c r="C10" s="60"/>
      <c r="D10" s="60"/>
      <c r="E10" s="60"/>
      <c r="F10" s="60"/>
      <c r="G10" s="60"/>
      <c r="H10" s="60"/>
      <c r="I10" s="60"/>
      <c r="J10" s="60"/>
    </row>
    <row r="11" spans="1:10" x14ac:dyDescent="0.2">
      <c r="A11" s="60"/>
      <c r="B11" s="60"/>
      <c r="C11" s="60"/>
      <c r="D11" s="60"/>
      <c r="E11" s="60"/>
      <c r="F11" s="60"/>
      <c r="G11" s="60"/>
      <c r="H11" s="60"/>
      <c r="I11" s="60"/>
      <c r="J11" s="60"/>
    </row>
    <row r="12" spans="1:10" ht="22.15" customHeight="1" x14ac:dyDescent="0.2">
      <c r="A12" s="374" t="s">
        <v>68</v>
      </c>
      <c r="B12" s="374"/>
      <c r="C12" s="374"/>
      <c r="D12" s="374"/>
      <c r="E12" s="374"/>
      <c r="F12" s="374"/>
      <c r="G12" s="374"/>
      <c r="H12" s="374"/>
      <c r="I12" s="374"/>
      <c r="J12" s="374"/>
    </row>
    <row r="13" spans="1:10" ht="12.75" customHeight="1" x14ac:dyDescent="0.2">
      <c r="A13" s="85"/>
      <c r="B13" s="85"/>
      <c r="C13" s="85"/>
      <c r="D13" s="85"/>
      <c r="E13" s="85"/>
      <c r="F13" s="85"/>
      <c r="G13" s="85"/>
      <c r="H13" s="85"/>
      <c r="I13" s="85"/>
      <c r="J13" s="85"/>
    </row>
    <row r="14" spans="1:10" ht="12.75" customHeight="1" x14ac:dyDescent="0.2">
      <c r="A14" s="85"/>
      <c r="B14" s="85"/>
      <c r="C14" s="85"/>
      <c r="D14" s="85"/>
      <c r="E14" s="85"/>
      <c r="F14" s="85"/>
      <c r="G14" s="85"/>
      <c r="H14" s="85"/>
      <c r="I14" s="85"/>
      <c r="J14" s="85"/>
    </row>
    <row r="15" spans="1:10" ht="12.75" customHeight="1" x14ac:dyDescent="0.2">
      <c r="A15" s="397"/>
      <c r="B15" s="397"/>
      <c r="C15" s="397"/>
      <c r="D15" s="397"/>
      <c r="E15" s="397"/>
      <c r="F15" s="397"/>
      <c r="G15" s="397"/>
      <c r="H15" s="397"/>
      <c r="I15" s="397"/>
      <c r="J15" s="397"/>
    </row>
    <row r="16" spans="1:10" ht="12.75" customHeight="1" x14ac:dyDescent="0.2">
      <c r="A16" s="397"/>
      <c r="B16" s="397"/>
      <c r="C16" s="397"/>
      <c r="D16" s="397"/>
      <c r="E16" s="397"/>
      <c r="F16" s="397"/>
      <c r="G16" s="397"/>
      <c r="H16" s="397"/>
      <c r="I16" s="397"/>
      <c r="J16" s="397"/>
    </row>
    <row r="17" spans="1:11" ht="12.75" customHeight="1" x14ac:dyDescent="0.2">
      <c r="A17" s="397" t="s">
        <v>23</v>
      </c>
      <c r="B17" s="397"/>
      <c r="C17" s="397"/>
      <c r="D17" s="397"/>
      <c r="E17" s="397"/>
      <c r="F17" s="397"/>
      <c r="G17" s="397"/>
      <c r="H17" s="397"/>
      <c r="I17" s="397"/>
      <c r="J17" s="397"/>
    </row>
    <row r="18" spans="1:11" ht="43.5" customHeight="1" x14ac:dyDescent="0.2">
      <c r="A18" s="401" t="s">
        <v>70</v>
      </c>
      <c r="B18" s="401"/>
      <c r="C18" s="401"/>
      <c r="D18" s="401"/>
      <c r="E18" s="401"/>
      <c r="F18" s="401"/>
      <c r="G18" s="401"/>
      <c r="H18" s="401"/>
      <c r="I18" s="401"/>
      <c r="J18" s="401"/>
    </row>
    <row r="19" spans="1:11" ht="40.5" customHeight="1" x14ac:dyDescent="0.2">
      <c r="A19" s="401" t="s">
        <v>71</v>
      </c>
      <c r="B19" s="401"/>
      <c r="C19" s="401"/>
      <c r="D19" s="401"/>
      <c r="E19" s="401"/>
      <c r="F19" s="401"/>
      <c r="G19" s="401"/>
      <c r="H19" s="401"/>
      <c r="I19" s="401"/>
      <c r="J19" s="401"/>
    </row>
    <row r="20" spans="1:11" ht="26.25" customHeight="1" x14ac:dyDescent="0.2">
      <c r="A20" s="401" t="s">
        <v>72</v>
      </c>
      <c r="B20" s="401"/>
      <c r="C20" s="401"/>
      <c r="D20" s="401"/>
      <c r="E20" s="401"/>
      <c r="F20" s="401"/>
      <c r="G20" s="401"/>
      <c r="H20" s="401"/>
      <c r="I20" s="401"/>
      <c r="J20" s="401"/>
    </row>
    <row r="21" spans="1:11" ht="54.75" customHeight="1" x14ac:dyDescent="0.2">
      <c r="A21" s="401" t="s">
        <v>73</v>
      </c>
      <c r="B21" s="401"/>
      <c r="C21" s="401"/>
      <c r="D21" s="401"/>
      <c r="E21" s="401"/>
      <c r="F21" s="401"/>
      <c r="G21" s="401"/>
      <c r="H21" s="401"/>
      <c r="I21" s="401"/>
      <c r="J21" s="401"/>
    </row>
    <row r="22" spans="1:11" ht="12.75" customHeight="1" x14ac:dyDescent="0.2">
      <c r="A22" s="397" t="s">
        <v>69</v>
      </c>
      <c r="B22" s="397"/>
      <c r="C22" s="397"/>
      <c r="D22" s="397"/>
      <c r="E22" s="397"/>
      <c r="F22" s="397"/>
      <c r="G22" s="397"/>
      <c r="H22" s="397"/>
      <c r="I22" s="397"/>
      <c r="J22" s="397"/>
    </row>
    <row r="23" spans="1:11" ht="12.75" customHeight="1" x14ac:dyDescent="0.2">
      <c r="A23" s="401" t="s">
        <v>74</v>
      </c>
      <c r="B23" s="401"/>
      <c r="C23" s="401"/>
      <c r="D23" s="401"/>
      <c r="E23" s="401"/>
      <c r="F23" s="401"/>
      <c r="G23" s="401"/>
      <c r="H23" s="401"/>
      <c r="I23" s="401"/>
      <c r="J23" s="401"/>
    </row>
    <row r="24" spans="1:11" ht="12.75" customHeight="1" x14ac:dyDescent="0.2">
      <c r="A24" s="401"/>
      <c r="B24" s="401"/>
      <c r="C24" s="401"/>
      <c r="D24" s="401"/>
      <c r="E24" s="401"/>
      <c r="F24" s="401"/>
      <c r="G24" s="401"/>
      <c r="H24" s="401"/>
      <c r="I24" s="401"/>
      <c r="J24" s="401"/>
    </row>
    <row r="25" spans="1:11" ht="12.75" customHeight="1" x14ac:dyDescent="0.2">
      <c r="A25" s="397" t="s">
        <v>64</v>
      </c>
      <c r="B25" s="397"/>
      <c r="C25" s="397"/>
      <c r="D25" s="397"/>
      <c r="E25" s="397"/>
      <c r="F25" s="397"/>
      <c r="G25" s="397"/>
      <c r="H25" s="397"/>
      <c r="I25" s="397"/>
      <c r="J25" s="397"/>
    </row>
    <row r="26" spans="1:11" ht="39" customHeight="1" x14ac:dyDescent="0.2">
      <c r="A26" s="401" t="s">
        <v>80</v>
      </c>
      <c r="B26" s="401"/>
      <c r="C26" s="401"/>
      <c r="D26" s="401"/>
      <c r="E26" s="401"/>
      <c r="F26" s="401"/>
      <c r="G26" s="401"/>
      <c r="H26" s="401"/>
      <c r="I26" s="401"/>
      <c r="J26" s="401"/>
    </row>
    <row r="27" spans="1:11" ht="27.75" customHeight="1" x14ac:dyDescent="0.2">
      <c r="A27" s="401" t="s">
        <v>75</v>
      </c>
      <c r="B27" s="401"/>
      <c r="C27" s="401"/>
      <c r="D27" s="401"/>
      <c r="E27" s="401"/>
      <c r="F27" s="401"/>
      <c r="G27" s="401"/>
      <c r="H27" s="401"/>
      <c r="I27" s="401"/>
      <c r="J27" s="401"/>
      <c r="K27" s="55"/>
    </row>
    <row r="28" spans="1:11" ht="27.75" customHeight="1" x14ac:dyDescent="0.2">
      <c r="A28" s="401" t="s">
        <v>81</v>
      </c>
      <c r="B28" s="401"/>
      <c r="C28" s="401"/>
      <c r="D28" s="401"/>
      <c r="E28" s="401"/>
      <c r="F28" s="401"/>
      <c r="G28" s="401"/>
      <c r="H28" s="401"/>
      <c r="I28" s="401"/>
      <c r="J28" s="401"/>
      <c r="K28" s="55"/>
    </row>
    <row r="29" spans="1:11" ht="27.75" customHeight="1" x14ac:dyDescent="0.2">
      <c r="A29" s="401" t="s">
        <v>82</v>
      </c>
      <c r="B29" s="401"/>
      <c r="C29" s="401"/>
      <c r="D29" s="401"/>
      <c r="E29" s="401"/>
      <c r="F29" s="401"/>
      <c r="G29" s="401"/>
      <c r="H29" s="401"/>
      <c r="I29" s="401"/>
      <c r="J29" s="401"/>
      <c r="K29" s="55"/>
    </row>
    <row r="30" spans="1:11" ht="12.75" customHeight="1" x14ac:dyDescent="0.2">
      <c r="A30" s="401"/>
      <c r="B30" s="401"/>
      <c r="C30" s="401"/>
      <c r="D30" s="401"/>
      <c r="E30" s="401"/>
      <c r="F30" s="401"/>
      <c r="G30" s="401"/>
      <c r="H30" s="401"/>
      <c r="I30" s="401"/>
      <c r="J30" s="401"/>
    </row>
    <row r="31" spans="1:11" ht="12.75" customHeight="1" x14ac:dyDescent="0.2">
      <c r="A31" s="397" t="s">
        <v>86</v>
      </c>
      <c r="B31" s="397"/>
      <c r="C31" s="397"/>
      <c r="D31" s="397"/>
      <c r="E31" s="397"/>
      <c r="F31" s="397"/>
      <c r="G31" s="397"/>
      <c r="H31" s="397"/>
      <c r="I31" s="397"/>
      <c r="J31" s="397"/>
    </row>
    <row r="32" spans="1:11" ht="85.5" customHeight="1" x14ac:dyDescent="0.2">
      <c r="A32" s="401" t="s">
        <v>84</v>
      </c>
      <c r="B32" s="401"/>
      <c r="C32" s="401"/>
      <c r="D32" s="401"/>
      <c r="E32" s="401"/>
      <c r="F32" s="401"/>
      <c r="G32" s="401"/>
      <c r="H32" s="401"/>
      <c r="I32" s="401"/>
      <c r="J32" s="401"/>
    </row>
    <row r="33" spans="1:10" ht="12.75" customHeight="1" x14ac:dyDescent="0.2">
      <c r="A33" s="397" t="s">
        <v>65</v>
      </c>
      <c r="B33" s="397"/>
      <c r="C33" s="397"/>
      <c r="D33" s="397"/>
      <c r="E33" s="397"/>
      <c r="F33" s="397"/>
      <c r="G33" s="397"/>
      <c r="H33" s="397"/>
      <c r="I33" s="397"/>
      <c r="J33" s="397"/>
    </row>
    <row r="34" spans="1:10" ht="14.25" customHeight="1" x14ac:dyDescent="0.2">
      <c r="A34" s="401" t="s">
        <v>85</v>
      </c>
      <c r="B34" s="401"/>
      <c r="C34" s="401"/>
      <c r="D34" s="401"/>
      <c r="E34" s="401"/>
      <c r="F34" s="401"/>
      <c r="G34" s="401"/>
      <c r="H34" s="401"/>
      <c r="I34" s="401"/>
      <c r="J34" s="401"/>
    </row>
    <row r="35" spans="1:10" ht="14.25" customHeight="1" x14ac:dyDescent="0.2">
      <c r="A35" s="69"/>
      <c r="B35" s="69"/>
      <c r="C35" s="69"/>
      <c r="D35" s="69"/>
      <c r="E35" s="69"/>
      <c r="F35" s="69"/>
      <c r="G35" s="69"/>
      <c r="H35" s="69"/>
      <c r="I35" s="69"/>
      <c r="J35" s="69"/>
    </row>
    <row r="36" spans="1:10" ht="14.25" customHeight="1" x14ac:dyDescent="0.2">
      <c r="A36" s="69"/>
      <c r="B36" s="69"/>
      <c r="C36" s="69"/>
      <c r="D36" s="69"/>
      <c r="E36" s="69"/>
      <c r="F36" s="69"/>
      <c r="G36" s="69"/>
      <c r="H36" s="69"/>
      <c r="I36" s="69"/>
      <c r="J36" s="69"/>
    </row>
    <row r="37" spans="1:10" ht="14.25" customHeight="1" x14ac:dyDescent="0.2">
      <c r="A37" s="69"/>
      <c r="B37" s="69"/>
      <c r="C37" s="69"/>
      <c r="D37" s="69"/>
      <c r="E37" s="69"/>
      <c r="F37" s="69"/>
      <c r="G37" s="69"/>
      <c r="H37" s="69"/>
      <c r="I37" s="69"/>
      <c r="J37" s="69"/>
    </row>
    <row r="38" spans="1:10" ht="15.75" customHeight="1" x14ac:dyDescent="0.2">
      <c r="A38" s="403" t="s">
        <v>78</v>
      </c>
      <c r="B38" s="403"/>
      <c r="C38" s="403"/>
      <c r="D38" s="403"/>
      <c r="E38" s="403"/>
      <c r="F38" s="403"/>
      <c r="G38" s="403"/>
      <c r="H38" s="403"/>
      <c r="I38" s="403"/>
      <c r="J38" s="403"/>
    </row>
    <row r="39" spans="1:10" ht="271.89999999999998" customHeight="1" x14ac:dyDescent="0.2">
      <c r="A39" s="401" t="s">
        <v>83</v>
      </c>
      <c r="B39" s="401"/>
      <c r="C39" s="401"/>
      <c r="D39" s="401"/>
      <c r="E39" s="401"/>
      <c r="F39" s="401"/>
      <c r="G39" s="401"/>
      <c r="H39" s="401"/>
      <c r="I39" s="401"/>
      <c r="J39" s="401"/>
    </row>
    <row r="40" spans="1:10" ht="40.5" customHeight="1" x14ac:dyDescent="0.2">
      <c r="A40" s="402" t="s">
        <v>87</v>
      </c>
      <c r="B40" s="402"/>
      <c r="C40" s="402"/>
      <c r="D40" s="402"/>
      <c r="E40" s="402"/>
      <c r="F40" s="402"/>
      <c r="G40" s="402"/>
      <c r="H40" s="402"/>
      <c r="I40" s="402"/>
      <c r="J40" s="402"/>
    </row>
    <row r="41" spans="1:10" ht="12.75" customHeight="1" x14ac:dyDescent="0.2">
      <c r="A41" s="401"/>
      <c r="B41" s="401"/>
      <c r="C41" s="401"/>
      <c r="D41" s="401"/>
      <c r="E41" s="401"/>
      <c r="F41" s="401"/>
      <c r="G41" s="401"/>
      <c r="H41" s="401"/>
      <c r="I41" s="401"/>
      <c r="J41" s="401"/>
    </row>
    <row r="42" spans="1:10" ht="12.75" customHeight="1" x14ac:dyDescent="0.2">
      <c r="A42" s="401"/>
      <c r="B42" s="401"/>
      <c r="C42" s="401"/>
      <c r="D42" s="401"/>
      <c r="E42" s="401"/>
      <c r="F42" s="401"/>
      <c r="G42" s="401"/>
      <c r="H42" s="401"/>
      <c r="I42" s="401"/>
      <c r="J42" s="401"/>
    </row>
    <row r="43" spans="1:10" ht="12.75" customHeight="1" x14ac:dyDescent="0.2">
      <c r="A43" s="401" t="str">
        <f>Planilha!A33</f>
        <v>Vargem Alta / ES, 02 de junho 2025.</v>
      </c>
      <c r="B43" s="401"/>
      <c r="C43" s="401"/>
      <c r="D43" s="401"/>
      <c r="E43" s="401"/>
      <c r="F43" s="401"/>
      <c r="G43" s="401"/>
      <c r="H43" s="401"/>
      <c r="I43" s="401"/>
      <c r="J43" s="401"/>
    </row>
    <row r="44" spans="1:10" ht="12.75" customHeight="1" x14ac:dyDescent="0.2">
      <c r="A44" s="69"/>
      <c r="B44" s="69"/>
      <c r="C44" s="69"/>
      <c r="D44" s="69"/>
      <c r="E44" s="69"/>
      <c r="F44" s="69"/>
      <c r="G44" s="69"/>
      <c r="H44" s="69"/>
      <c r="I44" s="69"/>
      <c r="J44" s="69"/>
    </row>
    <row r="45" spans="1:10" ht="12.75" customHeight="1" x14ac:dyDescent="0.2">
      <c r="A45" s="401"/>
      <c r="B45" s="401"/>
      <c r="C45" s="401"/>
      <c r="D45" s="401"/>
      <c r="E45" s="401"/>
      <c r="F45" s="401"/>
      <c r="G45" s="401"/>
      <c r="H45" s="401"/>
      <c r="I45" s="401"/>
      <c r="J45" s="401"/>
    </row>
    <row r="46" spans="1:10" ht="12.75" customHeight="1" x14ac:dyDescent="0.2">
      <c r="A46" s="69"/>
      <c r="B46" s="69"/>
      <c r="C46" s="69"/>
      <c r="D46" s="69"/>
      <c r="E46" s="69"/>
      <c r="F46" s="69"/>
      <c r="G46" s="70"/>
      <c r="H46" s="70"/>
      <c r="I46" s="70"/>
      <c r="J46" s="70"/>
    </row>
    <row r="47" spans="1:10" ht="12.75" customHeight="1" x14ac:dyDescent="0.2">
      <c r="A47" s="69"/>
      <c r="B47" s="69"/>
      <c r="C47" s="69"/>
      <c r="D47" s="69"/>
      <c r="E47" s="69"/>
      <c r="F47" s="69"/>
      <c r="G47" s="404" t="s">
        <v>175</v>
      </c>
      <c r="H47" s="405"/>
      <c r="I47" s="405"/>
      <c r="J47" s="405"/>
    </row>
    <row r="48" spans="1:10" ht="12.75" customHeight="1" x14ac:dyDescent="0.2">
      <c r="A48" s="69"/>
      <c r="B48" s="69"/>
      <c r="C48" s="69"/>
      <c r="D48" s="69"/>
      <c r="E48" s="69"/>
      <c r="F48" s="69"/>
      <c r="G48" s="406" t="str">
        <f>Planilha!E38</f>
        <v>CAU A35329-9</v>
      </c>
      <c r="H48" s="406"/>
      <c r="I48" s="406"/>
      <c r="J48" s="406"/>
    </row>
    <row r="49" spans="1:10" ht="12.75" customHeight="1" x14ac:dyDescent="0.2">
      <c r="A49" s="401"/>
      <c r="B49" s="401"/>
      <c r="C49" s="401"/>
      <c r="D49" s="401"/>
      <c r="E49" s="401"/>
      <c r="F49" s="401"/>
      <c r="G49" s="401"/>
      <c r="H49" s="401"/>
      <c r="I49" s="401"/>
      <c r="J49" s="401"/>
    </row>
    <row r="50" spans="1:10" ht="12.75" customHeight="1" x14ac:dyDescent="0.2">
      <c r="A50" s="401"/>
      <c r="B50" s="401"/>
      <c r="C50" s="401"/>
      <c r="D50" s="401"/>
      <c r="E50" s="401"/>
      <c r="F50" s="401"/>
      <c r="G50" s="401"/>
      <c r="H50" s="401"/>
      <c r="I50" s="401"/>
      <c r="J50" s="401"/>
    </row>
    <row r="51" spans="1:10" ht="12.75" customHeight="1" x14ac:dyDescent="0.2">
      <c r="A51" s="401"/>
      <c r="B51" s="401"/>
      <c r="C51" s="401"/>
      <c r="D51" s="401"/>
      <c r="E51" s="401"/>
      <c r="F51" s="401"/>
      <c r="G51" s="401"/>
      <c r="H51" s="401"/>
      <c r="I51" s="401"/>
      <c r="J51" s="401"/>
    </row>
    <row r="52" spans="1:10" ht="12.75" customHeight="1" x14ac:dyDescent="0.2">
      <c r="A52" s="401"/>
      <c r="B52" s="401"/>
      <c r="C52" s="401"/>
      <c r="D52" s="401"/>
      <c r="E52" s="401"/>
      <c r="F52" s="401"/>
      <c r="G52" s="401"/>
      <c r="H52" s="401"/>
      <c r="I52" s="401"/>
      <c r="J52" s="401"/>
    </row>
    <row r="53" spans="1:10" ht="12.75" customHeight="1" x14ac:dyDescent="0.2">
      <c r="A53" s="401"/>
      <c r="B53" s="401"/>
      <c r="C53" s="401"/>
      <c r="D53" s="401"/>
      <c r="E53" s="401"/>
      <c r="F53" s="401"/>
      <c r="G53" s="401"/>
      <c r="H53" s="401"/>
      <c r="I53" s="401"/>
      <c r="J53" s="401"/>
    </row>
    <row r="54" spans="1:10" ht="12.75" customHeight="1" x14ac:dyDescent="0.2">
      <c r="A54" s="401"/>
      <c r="B54" s="401"/>
      <c r="C54" s="401"/>
      <c r="D54" s="401"/>
      <c r="E54" s="401"/>
      <c r="F54" s="401"/>
      <c r="G54" s="401"/>
      <c r="H54" s="401"/>
      <c r="I54" s="401"/>
      <c r="J54" s="401"/>
    </row>
    <row r="55" spans="1:10" ht="12.75" customHeight="1" x14ac:dyDescent="0.2">
      <c r="A55" s="401"/>
      <c r="B55" s="401"/>
      <c r="C55" s="401"/>
      <c r="D55" s="401"/>
      <c r="E55" s="401"/>
      <c r="F55" s="401"/>
      <c r="G55" s="401"/>
      <c r="H55" s="401"/>
      <c r="I55" s="401"/>
      <c r="J55" s="401"/>
    </row>
    <row r="56" spans="1:10" ht="12.75" customHeight="1" x14ac:dyDescent="0.2">
      <c r="A56" s="401"/>
      <c r="B56" s="401"/>
      <c r="C56" s="401"/>
      <c r="D56" s="401"/>
      <c r="E56" s="401"/>
      <c r="F56" s="401"/>
      <c r="G56" s="401"/>
      <c r="H56" s="401"/>
      <c r="I56" s="401"/>
      <c r="J56" s="401"/>
    </row>
    <row r="57" spans="1:10" ht="12.75" customHeight="1" x14ac:dyDescent="0.2">
      <c r="A57" s="401"/>
      <c r="B57" s="401"/>
      <c r="C57" s="401"/>
      <c r="D57" s="401"/>
      <c r="E57" s="401"/>
      <c r="F57" s="401"/>
      <c r="G57" s="401"/>
      <c r="H57" s="401"/>
      <c r="I57" s="401"/>
      <c r="J57" s="401"/>
    </row>
    <row r="58" spans="1:10" ht="12" customHeight="1" x14ac:dyDescent="0.2">
      <c r="A58" s="57"/>
      <c r="B58" s="57"/>
      <c r="C58" s="57"/>
      <c r="D58" s="57"/>
      <c r="E58" s="57"/>
      <c r="F58" s="57"/>
      <c r="G58" s="57"/>
      <c r="H58" s="57"/>
      <c r="I58" s="57"/>
      <c r="J58" s="57"/>
    </row>
    <row r="59" spans="1:10" ht="12" customHeight="1" x14ac:dyDescent="0.2">
      <c r="A59" s="57"/>
      <c r="B59" s="57"/>
      <c r="C59" s="57"/>
      <c r="D59" s="57"/>
      <c r="E59" s="57"/>
      <c r="F59" s="57"/>
      <c r="G59" s="57"/>
      <c r="H59" s="57"/>
      <c r="I59" s="57"/>
      <c r="J59" s="57"/>
    </row>
    <row r="60" spans="1:10" ht="12" customHeight="1" x14ac:dyDescent="0.2">
      <c r="A60" s="57"/>
      <c r="B60" s="57"/>
      <c r="C60" s="57"/>
      <c r="D60" s="57"/>
      <c r="E60" s="57"/>
      <c r="F60" s="57"/>
      <c r="G60" s="57"/>
      <c r="H60" s="57"/>
      <c r="I60" s="57"/>
      <c r="J60" s="57"/>
    </row>
    <row r="61" spans="1:10" ht="12" customHeight="1" x14ac:dyDescent="0.2">
      <c r="A61" s="57"/>
      <c r="B61" s="57"/>
      <c r="C61" s="57"/>
      <c r="D61" s="57"/>
      <c r="E61" s="57"/>
      <c r="F61" s="57"/>
      <c r="G61" s="57"/>
      <c r="H61" s="57"/>
      <c r="I61" s="57"/>
      <c r="J61" s="57"/>
    </row>
    <row r="62" spans="1:10" ht="12" customHeight="1" x14ac:dyDescent="0.2">
      <c r="A62" s="57"/>
      <c r="B62" s="57"/>
      <c r="C62" s="57"/>
      <c r="D62" s="57"/>
      <c r="E62" s="57"/>
      <c r="F62" s="57"/>
      <c r="G62" s="57"/>
      <c r="H62" s="57"/>
      <c r="I62" s="57"/>
      <c r="J62" s="57"/>
    </row>
    <row r="63" spans="1:10" ht="12" customHeight="1" x14ac:dyDescent="0.2">
      <c r="A63" s="57"/>
      <c r="B63" s="57"/>
      <c r="C63" s="57"/>
      <c r="D63" s="57"/>
      <c r="E63" s="57"/>
      <c r="F63" s="57"/>
      <c r="G63" s="57"/>
      <c r="H63" s="57"/>
      <c r="I63" s="57"/>
      <c r="J63" s="57"/>
    </row>
    <row r="64" spans="1:10" ht="12" customHeight="1" x14ac:dyDescent="0.2">
      <c r="A64" s="57"/>
      <c r="B64" s="57"/>
      <c r="C64" s="57"/>
      <c r="D64" s="57"/>
      <c r="E64" s="57"/>
      <c r="F64" s="57"/>
      <c r="G64" s="57"/>
      <c r="H64" s="57"/>
      <c r="I64" s="57"/>
      <c r="J64" s="57"/>
    </row>
    <row r="65" spans="1:10" ht="12" customHeight="1" x14ac:dyDescent="0.2">
      <c r="A65" s="57"/>
      <c r="B65" s="57"/>
      <c r="C65" s="57"/>
      <c r="D65" s="57"/>
      <c r="E65" s="57"/>
      <c r="F65" s="57"/>
      <c r="G65" s="57"/>
      <c r="H65" s="57"/>
      <c r="I65" s="57"/>
      <c r="J65" s="57"/>
    </row>
    <row r="66" spans="1:10" ht="12" customHeight="1" x14ac:dyDescent="0.2">
      <c r="A66" s="57"/>
      <c r="B66" s="57"/>
      <c r="C66" s="57"/>
      <c r="D66" s="57"/>
      <c r="E66" s="57"/>
      <c r="F66" s="57"/>
      <c r="G66" s="57"/>
      <c r="H66" s="57"/>
      <c r="I66" s="57"/>
      <c r="J66" s="57"/>
    </row>
    <row r="67" spans="1:10" ht="12" customHeight="1" x14ac:dyDescent="0.2">
      <c r="A67" s="57"/>
      <c r="B67" s="57"/>
      <c r="C67" s="57"/>
      <c r="D67" s="57"/>
      <c r="E67" s="57"/>
      <c r="F67" s="16"/>
      <c r="G67" s="16"/>
      <c r="H67" s="16"/>
      <c r="I67" s="57"/>
      <c r="J67" s="57"/>
    </row>
    <row r="68" spans="1:10" ht="12" customHeight="1" x14ac:dyDescent="0.2">
      <c r="A68" s="57"/>
      <c r="B68" s="57"/>
      <c r="C68" s="57"/>
      <c r="D68" s="57"/>
      <c r="E68" s="57"/>
      <c r="F68" s="16"/>
      <c r="G68" s="16"/>
      <c r="H68" s="16"/>
      <c r="I68" s="57"/>
      <c r="J68" s="57"/>
    </row>
    <row r="69" spans="1:10" ht="12" customHeight="1" x14ac:dyDescent="0.2">
      <c r="A69" s="57"/>
      <c r="B69" s="57"/>
      <c r="C69" s="57"/>
      <c r="D69" s="57"/>
      <c r="E69" s="57"/>
      <c r="F69" s="57"/>
      <c r="G69" s="57"/>
      <c r="H69" s="57"/>
      <c r="I69" s="57"/>
      <c r="J69" s="57"/>
    </row>
    <row r="70" spans="1:10" ht="12" customHeight="1" x14ac:dyDescent="0.2">
      <c r="A70" s="57"/>
      <c r="B70" s="57"/>
      <c r="C70" s="57"/>
      <c r="D70" s="57"/>
      <c r="E70" s="57"/>
      <c r="F70" s="57"/>
      <c r="G70" s="57"/>
      <c r="H70" s="57"/>
      <c r="I70" s="57"/>
      <c r="J70" s="57"/>
    </row>
    <row r="71" spans="1:10" ht="12" customHeight="1" x14ac:dyDescent="0.2">
      <c r="A71" s="57"/>
      <c r="B71" s="57"/>
      <c r="C71" s="57"/>
      <c r="D71" s="57"/>
      <c r="E71" s="57"/>
      <c r="F71" s="57"/>
      <c r="G71" s="57"/>
      <c r="H71" s="57"/>
      <c r="I71" s="57"/>
      <c r="J71" s="57"/>
    </row>
    <row r="72" spans="1:10" ht="12" customHeight="1" x14ac:dyDescent="0.2">
      <c r="A72" s="57"/>
      <c r="B72" s="57"/>
      <c r="C72" s="57"/>
      <c r="D72" s="57"/>
      <c r="E72" s="57"/>
      <c r="F72" s="57"/>
      <c r="G72" s="57"/>
      <c r="H72" s="57"/>
      <c r="I72" s="57"/>
      <c r="J72" s="57"/>
    </row>
    <row r="73" spans="1:10" ht="12" customHeight="1" x14ac:dyDescent="0.2">
      <c r="A73" s="57"/>
      <c r="B73" s="57"/>
      <c r="C73" s="57"/>
      <c r="D73" s="57"/>
      <c r="E73" s="57"/>
      <c r="F73" s="57"/>
      <c r="G73" s="57"/>
      <c r="H73" s="57"/>
      <c r="I73" s="57"/>
      <c r="J73" s="57"/>
    </row>
    <row r="74" spans="1:10" ht="12" customHeight="1" x14ac:dyDescent="0.2">
      <c r="A74" s="57"/>
      <c r="B74" s="57"/>
      <c r="C74" s="57"/>
      <c r="D74" s="57"/>
      <c r="E74" s="57"/>
      <c r="F74" s="57"/>
      <c r="G74" s="57"/>
      <c r="H74" s="57"/>
      <c r="I74" s="57"/>
      <c r="J74" s="57"/>
    </row>
  </sheetData>
  <mergeCells count="44">
    <mergeCell ref="A18:J18"/>
    <mergeCell ref="A19:J19"/>
    <mergeCell ref="A27:J27"/>
    <mergeCell ref="A28:J28"/>
    <mergeCell ref="A26:J26"/>
    <mergeCell ref="A25:J25"/>
    <mergeCell ref="A23:J23"/>
    <mergeCell ref="A49:J49"/>
    <mergeCell ref="A50:J50"/>
    <mergeCell ref="A45:J45"/>
    <mergeCell ref="A42:J42"/>
    <mergeCell ref="A43:J43"/>
    <mergeCell ref="G47:J47"/>
    <mergeCell ref="G48:J48"/>
    <mergeCell ref="A56:J56"/>
    <mergeCell ref="A57:J57"/>
    <mergeCell ref="A54:J54"/>
    <mergeCell ref="A55:J55"/>
    <mergeCell ref="A51:J51"/>
    <mergeCell ref="A52:J52"/>
    <mergeCell ref="A53:J53"/>
    <mergeCell ref="A16:J16"/>
    <mergeCell ref="A32:J32"/>
    <mergeCell ref="A41:J41"/>
    <mergeCell ref="A31:J31"/>
    <mergeCell ref="A39:J39"/>
    <mergeCell ref="A40:J40"/>
    <mergeCell ref="A33:J33"/>
    <mergeCell ref="A34:J34"/>
    <mergeCell ref="A38:J38"/>
    <mergeCell ref="A20:J20"/>
    <mergeCell ref="A21:J21"/>
    <mergeCell ref="A30:J30"/>
    <mergeCell ref="A24:J24"/>
    <mergeCell ref="A22:J22"/>
    <mergeCell ref="A29:J29"/>
    <mergeCell ref="A17:J17"/>
    <mergeCell ref="A15:J15"/>
    <mergeCell ref="C1:J2"/>
    <mergeCell ref="C3:J3"/>
    <mergeCell ref="A5:J5"/>
    <mergeCell ref="B6:J6"/>
    <mergeCell ref="B7:J7"/>
    <mergeCell ref="A12:J12"/>
  </mergeCells>
  <phoneticPr fontId="14" type="noConversion"/>
  <printOptions horizontalCentered="1"/>
  <pageMargins left="0.19685039370078741" right="0.19685039370078741" top="0.6692913385826772" bottom="0.31496062992125984" header="0.35433070866141736" footer="0.15748031496062992"/>
  <pageSetup paperSize="9" scale="85" orientation="portrait" horizontalDpi="4294967293" verticalDpi="300" r:id="rId1"/>
  <headerFooter alignWithMargins="0">
    <oddHeader>Página &amp;P de &amp;N</oddHeader>
  </headerFooter>
  <rowBreaks count="1" manualBreakCount="1">
    <brk id="37" max="9" man="1"/>
  </rowBreaks>
  <drawing r:id="rId2"/>
  <legacyDrawing r:id="rId3"/>
  <oleObjects>
    <mc:AlternateContent xmlns:mc="http://schemas.openxmlformats.org/markup-compatibility/2006">
      <mc:Choice Requires="x14">
        <oleObject progId="Word.Picture.8" shapeId="23553" r:id="rId4">
          <objectPr defaultSize="0" autoPict="0" r:id="rId5">
            <anchor moveWithCells="1">
              <from>
                <xdr:col>0</xdr:col>
                <xdr:colOff>238125</xdr:colOff>
                <xdr:row>0</xdr:row>
                <xdr:rowOff>85725</xdr:rowOff>
              </from>
              <to>
                <xdr:col>2</xdr:col>
                <xdr:colOff>142875</xdr:colOff>
                <xdr:row>3</xdr:row>
                <xdr:rowOff>104775</xdr:rowOff>
              </to>
            </anchor>
          </objectPr>
        </oleObject>
      </mc:Choice>
      <mc:Fallback>
        <oleObject progId="Word.Picture.8" shapeId="23553"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13</vt:i4>
      </vt:variant>
    </vt:vector>
  </HeadingPairs>
  <TitlesOfParts>
    <vt:vector size="20" baseType="lpstr">
      <vt:lpstr>Planilha</vt:lpstr>
      <vt:lpstr>Cronograma</vt:lpstr>
      <vt:lpstr>Memória Cálculo</vt:lpstr>
      <vt:lpstr>CPA</vt:lpstr>
      <vt:lpstr>CPU</vt:lpstr>
      <vt:lpstr>BDI 33,25%</vt:lpstr>
      <vt:lpstr>MEMORIAL DESCRITIVO</vt:lpstr>
      <vt:lpstr>'BDI 33,25%'!Area_de_impressao</vt:lpstr>
      <vt:lpstr>CPA!Area_de_impressao</vt:lpstr>
      <vt:lpstr>CPU!Area_de_impressao</vt:lpstr>
      <vt:lpstr>Cronograma!Area_de_impressao</vt:lpstr>
      <vt:lpstr>'Memória Cálculo'!Area_de_impressao</vt:lpstr>
      <vt:lpstr>'MEMORIAL DESCRITIVO'!Area_de_impressao</vt:lpstr>
      <vt:lpstr>Planilha!Area_de_impressao</vt:lpstr>
      <vt:lpstr>CPA!Titulos_de_impressao</vt:lpstr>
      <vt:lpstr>CPU!Titulos_de_impressao</vt:lpstr>
      <vt:lpstr>Cronograma!Titulos_de_impressao</vt:lpstr>
      <vt:lpstr>'Memória Cálculo'!Titulos_de_impressao</vt:lpstr>
      <vt:lpstr>'MEMORIAL DESCRITIVO'!Titulos_de_impressao</vt:lpstr>
      <vt:lpstr>Planilha!Titulos_de_impressao</vt:lpstr>
    </vt:vector>
  </TitlesOfParts>
  <Company>FR - Comércio e Projetos LTDA-ME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 - Comércio e Projetos</dc:creator>
  <cp:lastModifiedBy>Usuario</cp:lastModifiedBy>
  <cp:lastPrinted>2021-12-27T18:16:00Z</cp:lastPrinted>
  <dcterms:created xsi:type="dcterms:W3CDTF">2005-11-20T22:40:20Z</dcterms:created>
  <dcterms:modified xsi:type="dcterms:W3CDTF">2025-09-01T19:20:48Z</dcterms:modified>
</cp:coreProperties>
</file>